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laru.local\users\UserData\f03135194\Desktop\"/>
    </mc:Choice>
  </mc:AlternateContent>
  <xr:revisionPtr revIDLastSave="0" documentId="13_ncr:1_{BC685E3D-F676-425F-ABF6-B8291151DECE}" xr6:coauthVersionLast="47" xr6:coauthVersionMax="47" xr10:uidLastSave="{00000000-0000-0000-0000-000000000000}"/>
  <bookViews>
    <workbookView xWindow="-108" yWindow="-108" windowWidth="30936" windowHeight="16284" xr2:uid="{00000000-000D-0000-FFFF-FFFF00000000}"/>
  </bookViews>
  <sheets>
    <sheet name="Timetable and rotations" sheetId="6" r:id="rId1"/>
    <sheet name="2024" sheetId="1" r:id="rId2"/>
    <sheet name="2025" sheetId="2" r:id="rId3"/>
    <sheet name="2026" sheetId="3" r:id="rId4"/>
    <sheet name="Special 2024" sheetId="4" r:id="rId5"/>
    <sheet name="Special 2025" sheetId="7" r:id="rId6"/>
  </sheets>
  <definedNames>
    <definedName name="_xlnm.Print_Area" localSheetId="1">'2024'!$A$1:$AV$32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6" l="1"/>
  <c r="H60" i="6"/>
  <c r="F60" i="6"/>
  <c r="E60" i="6"/>
  <c r="C60" i="6"/>
  <c r="B60" i="6"/>
  <c r="G32" i="3" l="1"/>
  <c r="O29" i="3"/>
  <c r="K29" i="3"/>
  <c r="G26" i="3"/>
  <c r="O23" i="3"/>
  <c r="K23" i="3"/>
  <c r="G19" i="3"/>
  <c r="O16" i="3"/>
  <c r="K16" i="3"/>
  <c r="C4" i="3" s="1"/>
  <c r="D4" i="3" s="1"/>
  <c r="G12" i="3"/>
  <c r="C3" i="3" s="1"/>
  <c r="O9" i="3"/>
  <c r="K9" i="3"/>
  <c r="G5" i="3"/>
  <c r="O2" i="3"/>
  <c r="C5" i="3" s="1"/>
  <c r="D5" i="3" s="1"/>
  <c r="K2" i="3"/>
  <c r="AZ32" i="2"/>
  <c r="AR32" i="2"/>
  <c r="AJ32" i="2"/>
  <c r="AF32" i="2"/>
  <c r="X32" i="2"/>
  <c r="P32" i="2"/>
  <c r="H32" i="2"/>
  <c r="C4" i="2" s="1"/>
  <c r="AV31" i="2"/>
  <c r="AN31" i="2"/>
  <c r="AB31" i="2"/>
  <c r="T31" i="2"/>
  <c r="P31" i="2"/>
  <c r="AB30" i="2"/>
  <c r="AZ29" i="2"/>
  <c r="C15" i="2" s="1"/>
  <c r="D15" i="2" s="1"/>
  <c r="AN29" i="2"/>
  <c r="L29" i="2"/>
  <c r="AF28" i="2"/>
  <c r="T28" i="2"/>
  <c r="AR27" i="2"/>
  <c r="H27" i="2"/>
  <c r="X26" i="2"/>
  <c r="AJ25" i="2"/>
  <c r="AV24" i="2"/>
  <c r="P24" i="2"/>
  <c r="L24" i="2"/>
  <c r="AB23" i="2"/>
  <c r="AZ22" i="2"/>
  <c r="AN22" i="2"/>
  <c r="AF21" i="2"/>
  <c r="T21" i="2"/>
  <c r="AR20" i="2"/>
  <c r="C13" i="2" s="1"/>
  <c r="D13" i="2" s="1"/>
  <c r="H20" i="2"/>
  <c r="X19" i="2"/>
  <c r="AJ18" i="2"/>
  <c r="AV17" i="2"/>
  <c r="P17" i="2"/>
  <c r="L17" i="2"/>
  <c r="AB16" i="2"/>
  <c r="AZ15" i="2"/>
  <c r="AN15" i="2"/>
  <c r="AF14" i="2"/>
  <c r="T14" i="2"/>
  <c r="C7" i="2" s="1"/>
  <c r="D7" i="2" s="1"/>
  <c r="AR13" i="2"/>
  <c r="H13" i="2"/>
  <c r="X12" i="2"/>
  <c r="C12" i="2"/>
  <c r="D12" i="2" s="1"/>
  <c r="AJ11" i="2"/>
  <c r="AV10" i="2"/>
  <c r="P10" i="2"/>
  <c r="L10" i="2"/>
  <c r="C5" i="2" s="1"/>
  <c r="D5" i="2" s="1"/>
  <c r="AB9" i="2"/>
  <c r="AZ8" i="2"/>
  <c r="AN8" i="2"/>
  <c r="AF7" i="2"/>
  <c r="C10" i="2" s="1"/>
  <c r="D10" i="2" s="1"/>
  <c r="T7" i="2"/>
  <c r="AR6" i="2"/>
  <c r="H6" i="2"/>
  <c r="X5" i="2"/>
  <c r="C8" i="2" s="1"/>
  <c r="D8" i="2" s="1"/>
  <c r="AJ4" i="2"/>
  <c r="C11" i="2" s="1"/>
  <c r="D11" i="2" s="1"/>
  <c r="AV3" i="2"/>
  <c r="C14" i="2" s="1"/>
  <c r="D14" i="2" s="1"/>
  <c r="P3" i="2"/>
  <c r="C6" i="2" s="1"/>
  <c r="D6" i="2" s="1"/>
  <c r="AB2" i="2"/>
  <c r="C9" i="2" s="1"/>
  <c r="D9" i="2" s="1"/>
  <c r="L2" i="2"/>
  <c r="D3" i="3" l="1"/>
  <c r="D6" i="3" s="1"/>
  <c r="C6" i="3"/>
  <c r="C16" i="2"/>
  <c r="D4" i="2"/>
  <c r="D16" i="2" s="1"/>
  <c r="O11" i="1" l="1"/>
  <c r="P10" i="1"/>
  <c r="O9" i="1"/>
  <c r="P9" i="1" s="1"/>
  <c r="O8" i="1"/>
  <c r="P8" i="1" s="1"/>
  <c r="O7" i="1"/>
  <c r="P7" i="1" s="1"/>
  <c r="P5" i="1"/>
  <c r="O6" i="1"/>
  <c r="P6" i="1" s="1"/>
  <c r="O5" i="1"/>
  <c r="O4" i="1"/>
  <c r="P4" i="1" s="1"/>
  <c r="O3" i="1"/>
  <c r="P3" i="1" s="1"/>
  <c r="P11" i="1" l="1"/>
  <c r="S20" i="1" l="1"/>
  <c r="AU32" i="1"/>
  <c r="AU30" i="1"/>
  <c r="AU23" i="1"/>
  <c r="AU16" i="1"/>
  <c r="AU9" i="1"/>
  <c r="AU2" i="1"/>
  <c r="AQ31" i="1"/>
  <c r="AQ25" i="1"/>
  <c r="AQ18" i="1"/>
  <c r="AQ11" i="1"/>
  <c r="AQ4" i="1"/>
  <c r="AM32" i="1"/>
  <c r="AM28" i="1"/>
  <c r="AM21" i="1"/>
  <c r="AM14" i="1"/>
  <c r="AM7" i="1"/>
  <c r="AI31" i="1"/>
  <c r="AI30" i="1"/>
  <c r="AI23" i="1"/>
  <c r="AI16" i="1"/>
  <c r="AI9" i="1"/>
  <c r="AI2" i="1"/>
  <c r="AE32" i="1"/>
  <c r="AE26" i="1"/>
  <c r="AE19" i="1"/>
  <c r="AE12" i="1"/>
  <c r="AE5" i="1"/>
  <c r="AA32" i="1"/>
  <c r="AA29" i="1"/>
  <c r="AA22" i="1"/>
  <c r="AA15" i="1"/>
  <c r="AA8" i="1"/>
  <c r="W31" i="1"/>
  <c r="W24" i="1"/>
  <c r="W17" i="1"/>
  <c r="W10" i="1"/>
  <c r="W3" i="1"/>
  <c r="S32" i="1"/>
  <c r="S27" i="1"/>
  <c r="S13" i="1"/>
  <c r="S6" i="1"/>
</calcChain>
</file>

<file path=xl/sharedStrings.xml><?xml version="1.0" encoding="utf-8"?>
<sst xmlns="http://schemas.openxmlformats.org/spreadsheetml/2006/main" count="1839" uniqueCount="502">
  <si>
    <t>Tammikuu 2024</t>
  </si>
  <si>
    <t>Helmikuu 2024</t>
  </si>
  <si>
    <t>Maaliskuu 2024</t>
  </si>
  <si>
    <t>Huhtikuu 2024</t>
  </si>
  <si>
    <t>Toukokuu 2024</t>
  </si>
  <si>
    <t>Kesäkuu 2024</t>
  </si>
  <si>
    <t>Heinäkuu 2024</t>
  </si>
  <si>
    <t>Elokuu 2024</t>
  </si>
  <si>
    <t>Syyskuu 2024</t>
  </si>
  <si>
    <t>Lokakuu 2024</t>
  </si>
  <si>
    <t>Marraskuu 2024</t>
  </si>
  <si>
    <t>Joulukuu 2024</t>
  </si>
  <si>
    <t>M  1</t>
  </si>
  <si>
    <t>Uudenvuodenpäivä</t>
  </si>
  <si>
    <t>1 </t>
  </si>
  <si>
    <t>T  1</t>
  </si>
  <si>
    <t>P  1</t>
  </si>
  <si>
    <t>2. pääsiäispäivä</t>
  </si>
  <si>
    <t>14 </t>
  </si>
  <si>
    <t>K  1</t>
  </si>
  <si>
    <t>Vappu</t>
  </si>
  <si>
    <t>L  1</t>
  </si>
  <si>
    <t>27 </t>
  </si>
  <si>
    <t>S  1</t>
  </si>
  <si>
    <t>T  2</t>
  </si>
  <si>
    <t>P  2</t>
  </si>
  <si>
    <t>L  2</t>
  </si>
  <si>
    <t>S  2</t>
  </si>
  <si>
    <t>M  2</t>
  </si>
  <si>
    <t>36 </t>
  </si>
  <si>
    <t>K  2</t>
  </si>
  <si>
    <t>49 </t>
  </si>
  <si>
    <t>K  3</t>
  </si>
  <si>
    <t>L  3</t>
  </si>
  <si>
    <t>S  3</t>
  </si>
  <si>
    <t>P  3</t>
  </si>
  <si>
    <t>M  3</t>
  </si>
  <si>
    <t>23 </t>
  </si>
  <si>
    <t>T  3</t>
  </si>
  <si>
    <t>T  4</t>
  </si>
  <si>
    <t>S  4</t>
  </si>
  <si>
    <t>M  4</t>
  </si>
  <si>
    <t>10 </t>
  </si>
  <si>
    <t>L  4</t>
  </si>
  <si>
    <t>K  4</t>
  </si>
  <si>
    <t>P  4</t>
  </si>
  <si>
    <t>45 </t>
  </si>
  <si>
    <t>P  5</t>
  </si>
  <si>
    <t>M  5</t>
  </si>
  <si>
    <t>6 </t>
  </si>
  <si>
    <t>T  5</t>
  </si>
  <si>
    <t>S  5</t>
  </si>
  <si>
    <t>K  5</t>
  </si>
  <si>
    <t>32 </t>
  </si>
  <si>
    <t>L  5</t>
  </si>
  <si>
    <t>L  6</t>
  </si>
  <si>
    <t>Loppiainen</t>
  </si>
  <si>
    <t>T  6</t>
  </si>
  <si>
    <t>K  6</t>
  </si>
  <si>
    <t>M  6</t>
  </si>
  <si>
    <t>19 </t>
  </si>
  <si>
    <t>P  6</t>
  </si>
  <si>
    <t>S  6</t>
  </si>
  <si>
    <t>Itsenäisyyspäivä</t>
  </si>
  <si>
    <t>S  7</t>
  </si>
  <si>
    <t>K  7</t>
  </si>
  <si>
    <t>T  7</t>
  </si>
  <si>
    <t>P  7</t>
  </si>
  <si>
    <t>L  7</t>
  </si>
  <si>
    <t>M  7</t>
  </si>
  <si>
    <t>41 </t>
  </si>
  <si>
    <t>M  8</t>
  </si>
  <si>
    <t>2 </t>
  </si>
  <si>
    <t>T  8</t>
  </si>
  <si>
    <t>P  8</t>
  </si>
  <si>
    <t>15 </t>
  </si>
  <si>
    <t>K  8</t>
  </si>
  <si>
    <t>L  8</t>
  </si>
  <si>
    <t>28 </t>
  </si>
  <si>
    <t>S  8</t>
  </si>
  <si>
    <t>T  9</t>
  </si>
  <si>
    <t>P  9</t>
  </si>
  <si>
    <t>L  9</t>
  </si>
  <si>
    <t>S  9</t>
  </si>
  <si>
    <t>M  9</t>
  </si>
  <si>
    <t>37 </t>
  </si>
  <si>
    <t>K  9</t>
  </si>
  <si>
    <t>50 </t>
  </si>
  <si>
    <t>K 10</t>
  </si>
  <si>
    <t>L 10</t>
  </si>
  <si>
    <t>S 10</t>
  </si>
  <si>
    <t>P 10</t>
  </si>
  <si>
    <t>M 10</t>
  </si>
  <si>
    <t>24 </t>
  </si>
  <si>
    <t>T 10</t>
  </si>
  <si>
    <t>T 11</t>
  </si>
  <si>
    <t>S 11</t>
  </si>
  <si>
    <t>M 11</t>
  </si>
  <si>
    <t>11 </t>
  </si>
  <si>
    <t>L 11</t>
  </si>
  <si>
    <t>K 11</t>
  </si>
  <si>
    <t>P 11</t>
  </si>
  <si>
    <t>46 </t>
  </si>
  <si>
    <t>P 12</t>
  </si>
  <si>
    <t>M 12</t>
  </si>
  <si>
    <t>7 </t>
  </si>
  <si>
    <t>T 12</t>
  </si>
  <si>
    <t>S 12</t>
  </si>
  <si>
    <t>K 12</t>
  </si>
  <si>
    <t>33 </t>
  </si>
  <si>
    <t>L 12</t>
  </si>
  <si>
    <t>L 13</t>
  </si>
  <si>
    <t>T 13</t>
  </si>
  <si>
    <t>K 13</t>
  </si>
  <si>
    <t>M 13</t>
  </si>
  <si>
    <t>20 </t>
  </si>
  <si>
    <t>P 13</t>
  </si>
  <si>
    <t>S 13</t>
  </si>
  <si>
    <t>S 14</t>
  </si>
  <si>
    <t>K 14</t>
  </si>
  <si>
    <t>T 14</t>
  </si>
  <si>
    <t>P 14</t>
  </si>
  <si>
    <t>L 14</t>
  </si>
  <si>
    <t>M 14</t>
  </si>
  <si>
    <t>42 </t>
  </si>
  <si>
    <t>M 15</t>
  </si>
  <si>
    <t>3 </t>
  </si>
  <si>
    <t>T 15</t>
  </si>
  <si>
    <t>P 15</t>
  </si>
  <si>
    <t>16 </t>
  </si>
  <si>
    <t>K 15</t>
  </si>
  <si>
    <t>L 15</t>
  </si>
  <si>
    <t>29 </t>
  </si>
  <si>
    <t>S 15</t>
  </si>
  <si>
    <t>T 16</t>
  </si>
  <si>
    <t>P 16</t>
  </si>
  <si>
    <t>L 16</t>
  </si>
  <si>
    <t>S 16</t>
  </si>
  <si>
    <t>M 16</t>
  </si>
  <si>
    <t>38 </t>
  </si>
  <si>
    <t>K 16</t>
  </si>
  <si>
    <t>51 </t>
  </si>
  <si>
    <t>K 17</t>
  </si>
  <si>
    <t>L 17</t>
  </si>
  <si>
    <t>S 17</t>
  </si>
  <si>
    <t>P 17</t>
  </si>
  <si>
    <t>M 17</t>
  </si>
  <si>
    <t>25 </t>
  </si>
  <si>
    <t>T 17</t>
  </si>
  <si>
    <t>T 18</t>
  </si>
  <si>
    <t>S 18</t>
  </si>
  <si>
    <t>M 18</t>
  </si>
  <si>
    <t>12 </t>
  </si>
  <si>
    <t>L 18</t>
  </si>
  <si>
    <t>K 18</t>
  </si>
  <si>
    <t>P 18</t>
  </si>
  <si>
    <t>47 </t>
  </si>
  <si>
    <t>P 19</t>
  </si>
  <si>
    <t>M 19</t>
  </si>
  <si>
    <t>8 </t>
  </si>
  <si>
    <t>T 19</t>
  </si>
  <si>
    <t>S 19</t>
  </si>
  <si>
    <t>K 19</t>
  </si>
  <si>
    <t>34 </t>
  </si>
  <si>
    <t>L 19</t>
  </si>
  <si>
    <t>L 20</t>
  </si>
  <si>
    <t>T 20</t>
  </si>
  <si>
    <t>K 20</t>
  </si>
  <si>
    <t>M 20</t>
  </si>
  <si>
    <t>21 </t>
  </si>
  <si>
    <t>P 20</t>
  </si>
  <si>
    <t>S 20</t>
  </si>
  <si>
    <t>S 21</t>
  </si>
  <si>
    <t>K 21</t>
  </si>
  <si>
    <t>T 21</t>
  </si>
  <si>
    <t>P 21</t>
  </si>
  <si>
    <t>Juhannusaatto</t>
  </si>
  <si>
    <t>L 21</t>
  </si>
  <si>
    <t>M 21</t>
  </si>
  <si>
    <t>43 </t>
  </si>
  <si>
    <t>M 22</t>
  </si>
  <si>
    <t>4 </t>
  </si>
  <si>
    <t>T 22</t>
  </si>
  <si>
    <t>P 22</t>
  </si>
  <si>
    <t>17 </t>
  </si>
  <si>
    <t>K 22</t>
  </si>
  <si>
    <t>L 22</t>
  </si>
  <si>
    <t>Juhannuspäivä</t>
  </si>
  <si>
    <t>30 </t>
  </si>
  <si>
    <t>S 22</t>
  </si>
  <si>
    <t>T 23</t>
  </si>
  <si>
    <t>P 23</t>
  </si>
  <si>
    <t>L 23</t>
  </si>
  <si>
    <t>S 23</t>
  </si>
  <si>
    <t>M 23</t>
  </si>
  <si>
    <t>39 </t>
  </si>
  <si>
    <t>K 23</t>
  </si>
  <si>
    <t>52 </t>
  </si>
  <si>
    <t>K 24</t>
  </si>
  <si>
    <t>L 24</t>
  </si>
  <si>
    <t>S 24</t>
  </si>
  <si>
    <t>P 24</t>
  </si>
  <si>
    <t>M 24</t>
  </si>
  <si>
    <t>26 </t>
  </si>
  <si>
    <t>T 24</t>
  </si>
  <si>
    <t>Jouluaatto</t>
  </si>
  <si>
    <t>T 25</t>
  </si>
  <si>
    <t>S 25</t>
  </si>
  <si>
    <t>M 25</t>
  </si>
  <si>
    <t>13 </t>
  </si>
  <si>
    <t>L 25</t>
  </si>
  <si>
    <t>K 25</t>
  </si>
  <si>
    <t>P 25</t>
  </si>
  <si>
    <t>48 </t>
  </si>
  <si>
    <t>Joulupäivä</t>
  </si>
  <si>
    <t>P 26</t>
  </si>
  <si>
    <t>M 26</t>
  </si>
  <si>
    <t>9 </t>
  </si>
  <si>
    <t>T 26</t>
  </si>
  <si>
    <t>S 26</t>
  </si>
  <si>
    <t>K 26</t>
  </si>
  <si>
    <t>35 </t>
  </si>
  <si>
    <t>L 26</t>
  </si>
  <si>
    <t>2. joulupäivä</t>
  </si>
  <si>
    <t>L 27</t>
  </si>
  <si>
    <t>T 27</t>
  </si>
  <si>
    <t>K 27</t>
  </si>
  <si>
    <t>M 27</t>
  </si>
  <si>
    <t>22 </t>
  </si>
  <si>
    <t>P 27</t>
  </si>
  <si>
    <t>S 27</t>
  </si>
  <si>
    <t>S 28</t>
  </si>
  <si>
    <t>K 28</t>
  </si>
  <si>
    <t>T 28</t>
  </si>
  <si>
    <t>P 28</t>
  </si>
  <si>
    <t>L 28</t>
  </si>
  <si>
    <t>M 28</t>
  </si>
  <si>
    <t>44 </t>
  </si>
  <si>
    <t>M 29</t>
  </si>
  <si>
    <t>5 </t>
  </si>
  <si>
    <t>T 29</t>
  </si>
  <si>
    <t>P 29</t>
  </si>
  <si>
    <t>Pitkäperjantai</t>
  </si>
  <si>
    <t>18 </t>
  </si>
  <si>
    <t>K 29</t>
  </si>
  <si>
    <t>L 29</t>
  </si>
  <si>
    <t>31 </t>
  </si>
  <si>
    <t>S 29</t>
  </si>
  <si>
    <t>T 30</t>
  </si>
  <si>
    <t>L 30</t>
  </si>
  <si>
    <t>S 30</t>
  </si>
  <si>
    <t>P 30</t>
  </si>
  <si>
    <t>M 30</t>
  </si>
  <si>
    <t>40 </t>
  </si>
  <si>
    <t>K 30</t>
  </si>
  <si>
    <t>K 31</t>
  </si>
  <si>
    <t>S 31</t>
  </si>
  <si>
    <t>Pääsiäispäivä</t>
  </si>
  <si>
    <t>P 31</t>
  </si>
  <si>
    <t>L 31</t>
  </si>
  <si>
    <t>T 31</t>
  </si>
  <si>
    <t>Helatorstai 2</t>
  </si>
  <si>
    <t>Pyhäinpäivä 1</t>
  </si>
  <si>
    <t>1 (ei su-ma yöpyvää)</t>
  </si>
  <si>
    <t>2 (Eläkeliiton lisälento+ 1)</t>
  </si>
  <si>
    <t>2 (Säästörotaatio +1)</t>
  </si>
  <si>
    <t>2 (Kainuu Trail-juoksu +1)</t>
  </si>
  <si>
    <t>2 (Kainuun Rastiviikko +1)</t>
  </si>
  <si>
    <t>2 (Kamarimusiikki +1)</t>
  </si>
  <si>
    <t/>
  </si>
  <si>
    <t>Helluntaipäivä 2</t>
  </si>
  <si>
    <t>3 (Säästörotaatio +1)</t>
  </si>
  <si>
    <t>Rotations</t>
  </si>
  <si>
    <t>Flights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</si>
  <si>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</si>
  <si>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</si>
  <si>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</si>
  <si>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</si>
  <si>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</si>
  <si>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</si>
  <si>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</si>
  <si>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</si>
  <si>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</si>
  <si>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Tammikuu 2025</t>
  </si>
  <si>
    <t>Helmikuu 2025</t>
  </si>
  <si>
    <t>Maaliskuu 2025</t>
  </si>
  <si>
    <t>Huhtikuu 2025</t>
  </si>
  <si>
    <t>Toukokuu 2025</t>
  </si>
  <si>
    <t>Kesäkuu 2025</t>
  </si>
  <si>
    <t>Heinäkuu 2025</t>
  </si>
  <si>
    <t>Elokuu 2025</t>
  </si>
  <si>
    <t>Syyskuu 2025</t>
  </si>
  <si>
    <t>Lokakuu 2025</t>
  </si>
  <si>
    <t>Marraskuu 2025</t>
  </si>
  <si>
    <t>Joulukuu 2025</t>
  </si>
  <si>
    <t>January</t>
  </si>
  <si>
    <t>February</t>
  </si>
  <si>
    <t>March</t>
  </si>
  <si>
    <t>April</t>
  </si>
  <si>
    <t>Helatorstai</t>
  </si>
  <si>
    <t>M 31</t>
  </si>
  <si>
    <t>2,5 (Säästörotaatio +1)</t>
  </si>
  <si>
    <t>L 5</t>
  </si>
  <si>
    <t>S 9</t>
  </si>
  <si>
    <t>3 (Vuokattihiihto +1)</t>
  </si>
  <si>
    <t>M  30</t>
  </si>
  <si>
    <t>Tammikuu 2026</t>
  </si>
  <si>
    <t>Helmikuu 2026</t>
  </si>
  <si>
    <t>Maaliskuu 2026</t>
  </si>
  <si>
    <t>Huhtikuu 2026</t>
  </si>
  <si>
    <t>Toukokuu 2026</t>
  </si>
  <si>
    <t>Kesäkuu 2026</t>
  </si>
  <si>
    <t>Heinäkuu 2026</t>
  </si>
  <si>
    <t>Elokuu 2026</t>
  </si>
  <si>
    <t>Syyskuu 2026</t>
  </si>
  <si>
    <t>Lokakuu 2026</t>
  </si>
  <si>
    <t>Marraskuu 2026</t>
  </si>
  <si>
    <t>Joulukuu 2026</t>
  </si>
  <si>
    <t>M  16</t>
  </si>
  <si>
    <t>Helluntaipäivä</t>
  </si>
  <si>
    <t>53 </t>
  </si>
  <si>
    <t>Pyhäinpäivä</t>
  </si>
  <si>
    <t>10:30 HEL-KAJ 11:50</t>
  </si>
  <si>
    <t>12:10 KAJ-HEL 13:30</t>
  </si>
  <si>
    <t>16:25HEL-KAJ 17:45</t>
  </si>
  <si>
    <t>18:05 KAJ-HEL 19:25</t>
  </si>
  <si>
    <t>Ma</t>
  </si>
  <si>
    <t xml:space="preserve">Ti </t>
  </si>
  <si>
    <t>Ke</t>
  </si>
  <si>
    <t>To</t>
  </si>
  <si>
    <t>Pe</t>
  </si>
  <si>
    <t>La</t>
  </si>
  <si>
    <t xml:space="preserve">Su </t>
  </si>
  <si>
    <t>11:40 KAJ-HEL 13:00</t>
  </si>
  <si>
    <t>23.5.</t>
  </si>
  <si>
    <t>SY Kujo seminaari Vuokatti tulo</t>
  </si>
  <si>
    <t>24.5.</t>
  </si>
  <si>
    <t>SY Kujo seminaari Vuokatti paluu</t>
  </si>
  <si>
    <t>25.5.</t>
  </si>
  <si>
    <t>11:40 HEL-KAJ 13:00</t>
  </si>
  <si>
    <t>13:20 KAJ-HEL 14:40</t>
  </si>
  <si>
    <t>26.5.</t>
  </si>
  <si>
    <t>24.6.</t>
  </si>
  <si>
    <t>26.6.</t>
  </si>
  <si>
    <t>27.6.</t>
  </si>
  <si>
    <t>28.6.</t>
  </si>
  <si>
    <t>29.6.</t>
  </si>
  <si>
    <t>30.6.</t>
  </si>
  <si>
    <t>10:00 HEL-KAJ 11:20</t>
  </si>
  <si>
    <t>1.7.</t>
  </si>
  <si>
    <t>2.7.</t>
  </si>
  <si>
    <t>3.7.</t>
  </si>
  <si>
    <t>4.7.</t>
  </si>
  <si>
    <t>5.7.</t>
  </si>
  <si>
    <t>6.7.</t>
  </si>
  <si>
    <t>7.7.</t>
  </si>
  <si>
    <t>8.7.</t>
  </si>
  <si>
    <t>9.7.</t>
  </si>
  <si>
    <t>10.7.</t>
  </si>
  <si>
    <t>11.7.</t>
  </si>
  <si>
    <t>12.7.</t>
  </si>
  <si>
    <t>13.7.</t>
  </si>
  <si>
    <t>14.7.</t>
  </si>
  <si>
    <t>15.7.</t>
  </si>
  <si>
    <t>16.7.</t>
  </si>
  <si>
    <t>17.7.</t>
  </si>
  <si>
    <t>18.7.</t>
  </si>
  <si>
    <t>19.7.</t>
  </si>
  <si>
    <t>20.7.</t>
  </si>
  <si>
    <t>21.7.</t>
  </si>
  <si>
    <t>22.7.</t>
  </si>
  <si>
    <t>23.7.</t>
  </si>
  <si>
    <t>24.7.</t>
  </si>
  <si>
    <t>25.7.</t>
  </si>
  <si>
    <t>26.7.</t>
  </si>
  <si>
    <t>27.7.</t>
  </si>
  <si>
    <t>28.7.</t>
  </si>
  <si>
    <t xml:space="preserve">PSO </t>
  </si>
  <si>
    <t>28.04.2024 - 28.03.2026</t>
  </si>
  <si>
    <t>TOTAL</t>
  </si>
  <si>
    <t>Kuhmon Kamarimusiikki extra flights</t>
  </si>
  <si>
    <t>Kainuu Trail -juoksu 29.6. return</t>
  </si>
  <si>
    <t>extra flight is not necessary</t>
  </si>
  <si>
    <t>Flight schedule basic week</t>
  </si>
  <si>
    <t xml:space="preserve">KAJAANI </t>
  </si>
  <si>
    <t>1 May  2024 - 31 March 2026</t>
  </si>
  <si>
    <t>10 weekly rotations, 20 flights</t>
  </si>
  <si>
    <t>flight number</t>
  </si>
  <si>
    <t>Monday</t>
  </si>
  <si>
    <t>Tuesday</t>
  </si>
  <si>
    <t>Wednesday</t>
  </si>
  <si>
    <t>Thursday</t>
  </si>
  <si>
    <t>Friday</t>
  </si>
  <si>
    <t>Saturday</t>
  </si>
  <si>
    <t>Sunday</t>
  </si>
  <si>
    <t>KAJ-HEL</t>
  </si>
  <si>
    <t>0520-0640</t>
  </si>
  <si>
    <t>HEL-KAJ</t>
  </si>
  <si>
    <t>1030-1150</t>
  </si>
  <si>
    <t>1210-1330</t>
  </si>
  <si>
    <t>1725-1845</t>
  </si>
  <si>
    <t>1905-2025</t>
  </si>
  <si>
    <t>2340-0100</t>
  </si>
  <si>
    <t>Not Sunday on week 24</t>
  </si>
  <si>
    <t>Flight schedule summer 2024 and 2025</t>
  </si>
  <si>
    <t>Weeks 25 - 33</t>
  </si>
  <si>
    <t>9 weekly rotations, 18 flights</t>
  </si>
  <si>
    <t>1625-1745</t>
  </si>
  <si>
    <t>1805-1925</t>
  </si>
  <si>
    <t>Midsummer Eve and Midsummer Day no flights</t>
  </si>
  <si>
    <t>Flight schedule Christmas time 2024 and 2025</t>
  </si>
  <si>
    <t>Weeks 52-2</t>
  </si>
  <si>
    <t>TRAFICOM/526562/02.03.01/2023</t>
  </si>
  <si>
    <t xml:space="preserve">Sun-Mon only at week 33 </t>
  </si>
  <si>
    <t>Christmas Eve, Christmas Day, New Years Day, Epiphany no flights</t>
  </si>
  <si>
    <t>Sun-Mon only at week 2</t>
  </si>
  <si>
    <t>Kainuu Trail-juoksu ja Kainuun Rastiviikko lisälennot</t>
  </si>
  <si>
    <t>Kuhmon Kamarimusiikki lisälennot</t>
  </si>
  <si>
    <t>Viikko 26</t>
  </si>
  <si>
    <t>Kainuu Trail juoksun 29.6. tulopäivä</t>
  </si>
  <si>
    <t>Kainuu Trail juoksun kisapäivä</t>
  </si>
  <si>
    <t>Kainuun Rastiviikko 30.6.-5.7. tulopäivä</t>
  </si>
  <si>
    <t>Yhteensä</t>
  </si>
  <si>
    <r>
      <rPr>
        <sz val="11"/>
        <color theme="1"/>
        <rFont val="Calibri"/>
        <family val="2"/>
      </rPr>
      <t xml:space="preserve">→ </t>
    </r>
    <r>
      <rPr>
        <sz val="11"/>
        <color theme="1"/>
        <rFont val="Calibri"/>
        <family val="2"/>
        <scheme val="minor"/>
      </rPr>
      <t>Eivät tarvitse lisälentoja tulopäiviin,</t>
    </r>
  </si>
  <si>
    <t>vakiorotaatiot riittävät</t>
  </si>
  <si>
    <t>Viikko 27</t>
  </si>
  <si>
    <t>Kainuu Trail -juoksu 29.6. paluu</t>
  </si>
  <si>
    <t>Kainuun Rastiviikko 30.6.-5.7. paluu</t>
  </si>
  <si>
    <t>Viikko 28</t>
  </si>
  <si>
    <t>Kuhmon Kamarimusiikki 14.-27.7. alkaa,</t>
  </si>
  <si>
    <t>ei tarvitse tulolentoa lisälentona</t>
  </si>
  <si>
    <t>Viikko 29</t>
  </si>
  <si>
    <t>Viikko 30</t>
  </si>
  <si>
    <t>Kuhmon Kamarimusiikki 14.-27.7. paluu</t>
  </si>
  <si>
    <t>Summer season 2024 timetable and rotations week 26 - 30, Sunday-Monday overnight rotation away</t>
  </si>
  <si>
    <t>Kesäkauden 2025 tapahtumalisälennot</t>
  </si>
  <si>
    <t>23.6.</t>
  </si>
  <si>
    <t>25.6.</t>
  </si>
  <si>
    <t>Kainuu Trail-juoksu ja Kainuun Rastiviikko extra flights</t>
  </si>
  <si>
    <t>Kainuu Trail juoksun 28.6. arrival</t>
  </si>
  <si>
    <t>Kainuun Rastiviikko 29.6.-4.7. arrival</t>
  </si>
  <si>
    <t>Kainuun Rastiviikko 30.6.-5.7. return</t>
  </si>
  <si>
    <t>Kuhmon Kamarimusiikki 14.-27.7. return</t>
  </si>
  <si>
    <t>Kuhmon Kamarimusiikki 13.-27.7. starts,</t>
  </si>
  <si>
    <r>
      <rPr>
        <sz val="11"/>
        <color theme="1"/>
        <rFont val="Calibri"/>
        <family val="2"/>
      </rPr>
      <t xml:space="preserve">→ </t>
    </r>
    <r>
      <rPr>
        <sz val="11"/>
        <color theme="1"/>
        <rFont val="Calibri"/>
        <family val="2"/>
        <scheme val="minor"/>
      </rPr>
      <t>extra flight is not necessary</t>
    </r>
  </si>
  <si>
    <t>Mon</t>
  </si>
  <si>
    <t>Tue</t>
  </si>
  <si>
    <t>Wed</t>
  </si>
  <si>
    <t>Thu</t>
  </si>
  <si>
    <t>Fri</t>
  </si>
  <si>
    <t>Sat</t>
  </si>
  <si>
    <t>Sun</t>
  </si>
  <si>
    <t>HELSINKI-KAJAANI</t>
  </si>
  <si>
    <t>Jan</t>
  </si>
  <si>
    <t>Feb</t>
  </si>
  <si>
    <t>Mar</t>
  </si>
  <si>
    <t>Aug</t>
  </si>
  <si>
    <t>Sept</t>
  </si>
  <si>
    <t>Oct</t>
  </si>
  <si>
    <t>Nov</t>
  </si>
  <si>
    <t>Dec</t>
  </si>
  <si>
    <t xml:space="preserve">12 extra rotations on Sundays, saved from summer and christmas </t>
  </si>
  <si>
    <t>HEL-KAJ 10:30 - 11:50, KAJ-HEL 12:10-13:30</t>
  </si>
  <si>
    <t>Year 2024</t>
  </si>
  <si>
    <t>Week 19</t>
  </si>
  <si>
    <t>12.5.</t>
  </si>
  <si>
    <t>Week 24</t>
  </si>
  <si>
    <t>16.6.</t>
  </si>
  <si>
    <t xml:space="preserve">Week 27 </t>
  </si>
  <si>
    <t>15.9.</t>
  </si>
  <si>
    <t>Week 41</t>
  </si>
  <si>
    <t>13.10.</t>
  </si>
  <si>
    <t>Week 42</t>
  </si>
  <si>
    <t>20.10.</t>
  </si>
  <si>
    <t>Week 45</t>
  </si>
  <si>
    <t>10.11.</t>
  </si>
  <si>
    <t>Week 49</t>
  </si>
  <si>
    <t>8.12.</t>
  </si>
  <si>
    <t>Year 2025</t>
  </si>
  <si>
    <t>Week 7</t>
  </si>
  <si>
    <t>16.2.</t>
  </si>
  <si>
    <t>Week 8</t>
  </si>
  <si>
    <t>23.2.</t>
  </si>
  <si>
    <t>Week 9</t>
  </si>
  <si>
    <t>2.3.</t>
  </si>
  <si>
    <t>Week 10</t>
  </si>
  <si>
    <t>9.3.</t>
  </si>
  <si>
    <t>Week 15</t>
  </si>
  <si>
    <t>13.4.</t>
  </si>
  <si>
    <t>11.5.</t>
  </si>
  <si>
    <t>15.6.</t>
  </si>
  <si>
    <t>14.9.</t>
  </si>
  <si>
    <t>12.10.</t>
  </si>
  <si>
    <t>19.10.</t>
  </si>
  <si>
    <t>9.11.</t>
  </si>
  <si>
    <t xml:space="preserve">7.12. </t>
  </si>
  <si>
    <t>Year 2026</t>
  </si>
  <si>
    <t>15.2.</t>
  </si>
  <si>
    <t>22.2.</t>
  </si>
  <si>
    <t>8.3.</t>
  </si>
  <si>
    <t>12.4.</t>
  </si>
  <si>
    <t>(updated 01.11.2023)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</si>
</sst>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;@"/>
  </numFmts>
  <fonts count="36" x14ac:knownFonts="1">
    <font>
      <sz val="8"/>
      <color rgb="FF000000"/>
      <name val="Trebuchet M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1"/>
      <color rgb="FF000000"/>
      <name val="Trebuchet MS"/>
      <family val="2"/>
    </font>
    <font>
      <b/>
      <sz val="9"/>
      <color rgb="FF000000"/>
      <name val="Trebuchet MS"/>
      <family val="2"/>
    </font>
    <font>
      <b/>
      <sz val="13"/>
      <color rgb="FF000000"/>
      <name val="Trebuchet MS"/>
      <family val="2"/>
    </font>
    <font>
      <i/>
      <sz val="8"/>
      <color rgb="FF000000"/>
      <name val="Trebuchet MS"/>
      <family val="2"/>
    </font>
    <font>
      <b/>
      <i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10"/>
      <color rgb="FF000000"/>
      <name val="Trebuchet MS"/>
      <family val="2"/>
    </font>
    <font>
      <sz val="10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b/>
      <sz val="9.1"/>
      <color rgb="FF000000"/>
      <name val="Trebuchet MS"/>
      <family val="2"/>
    </font>
    <font>
      <b/>
      <sz val="9"/>
      <color rgb="FF000000"/>
      <name val="Trebuchet MS"/>
      <family val="2"/>
    </font>
    <font>
      <b/>
      <sz val="13"/>
      <color rgb="FF000000"/>
      <name val="Trebuchet MS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17"/>
      <name val="Calibri"/>
      <family val="2"/>
    </font>
    <font>
      <b/>
      <sz val="11"/>
      <color rgb="FF00B05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6"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4" fillId="4" borderId="3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4" fillId="3" borderId="3" xfId="0" applyFont="1" applyFill="1" applyBorder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6" borderId="4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9" fillId="6" borderId="8" xfId="0" applyFont="1" applyFill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left" vertical="top"/>
    </xf>
    <xf numFmtId="0" fontId="9" fillId="0" borderId="14" xfId="0" applyFont="1" applyBorder="1" applyAlignment="1">
      <alignment horizontal="center" vertical="top"/>
    </xf>
    <xf numFmtId="1" fontId="9" fillId="0" borderId="16" xfId="0" applyNumberFormat="1" applyFont="1" applyBorder="1" applyAlignment="1">
      <alignment horizontal="left" vertical="top"/>
    </xf>
    <xf numFmtId="0" fontId="9" fillId="0" borderId="17" xfId="0" applyFont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1" fontId="9" fillId="6" borderId="7" xfId="0" applyNumberFormat="1" applyFont="1" applyFill="1" applyBorder="1" applyAlignment="1">
      <alignment horizontal="left" vertical="top"/>
    </xf>
    <xf numFmtId="0" fontId="10" fillId="0" borderId="11" xfId="0" applyFont="1" applyBorder="1" applyAlignment="1">
      <alignment horizontal="center" vertical="top"/>
    </xf>
    <xf numFmtId="0" fontId="9" fillId="6" borderId="12" xfId="0" applyFont="1" applyFill="1" applyBorder="1" applyAlignment="1">
      <alignment horizontal="left" vertical="top"/>
    </xf>
    <xf numFmtId="0" fontId="9" fillId="6" borderId="15" xfId="0" applyFont="1" applyFill="1" applyBorder="1" applyAlignment="1">
      <alignment horizontal="left" vertical="top"/>
    </xf>
    <xf numFmtId="0" fontId="13" fillId="0" borderId="3" xfId="0" applyFont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9" fillId="0" borderId="1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3" borderId="3" xfId="0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0" fontId="11" fillId="0" borderId="25" xfId="0" applyFont="1" applyBorder="1"/>
    <xf numFmtId="164" fontId="11" fillId="0" borderId="26" xfId="0" applyNumberFormat="1" applyFont="1" applyBorder="1" applyAlignment="1">
      <alignment horizontal="left"/>
    </xf>
    <xf numFmtId="0" fontId="17" fillId="0" borderId="0" xfId="0" applyFont="1" applyAlignment="1">
      <alignment horizontal="left"/>
    </xf>
    <xf numFmtId="0" fontId="11" fillId="0" borderId="25" xfId="0" applyFont="1" applyBorder="1" applyAlignment="1">
      <alignment horizontal="center"/>
    </xf>
    <xf numFmtId="20" fontId="11" fillId="0" borderId="26" xfId="0" applyNumberFormat="1" applyFont="1" applyBorder="1"/>
    <xf numFmtId="0" fontId="11" fillId="0" borderId="26" xfId="0" applyFont="1" applyBorder="1"/>
    <xf numFmtId="0" fontId="0" fillId="0" borderId="25" xfId="0" applyBorder="1"/>
    <xf numFmtId="164" fontId="0" fillId="0" borderId="26" xfId="0" applyNumberFormat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27" xfId="0" applyBorder="1"/>
    <xf numFmtId="164" fontId="0" fillId="0" borderId="28" xfId="0" applyNumberFormat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6" fillId="6" borderId="25" xfId="0" applyFont="1" applyFill="1" applyBorder="1" applyAlignment="1">
      <alignment horizontal="left"/>
    </xf>
    <xf numFmtId="0" fontId="16" fillId="6" borderId="25" xfId="0" applyFont="1" applyFill="1" applyBorder="1" applyAlignment="1">
      <alignment horizontal="center"/>
    </xf>
    <xf numFmtId="0" fontId="16" fillId="6" borderId="26" xfId="0" applyFont="1" applyFill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15" fillId="10" borderId="0" xfId="0" applyFont="1" applyFill="1"/>
    <xf numFmtId="0" fontId="30" fillId="10" borderId="0" xfId="0" applyFont="1" applyFill="1"/>
    <xf numFmtId="0" fontId="30" fillId="10" borderId="13" xfId="0" applyFont="1" applyFill="1" applyBorder="1" applyAlignment="1">
      <alignment horizontal="center"/>
    </xf>
    <xf numFmtId="0" fontId="30" fillId="10" borderId="13" xfId="0" applyFont="1" applyFill="1" applyBorder="1"/>
    <xf numFmtId="0" fontId="15" fillId="10" borderId="13" xfId="0" applyFont="1" applyFill="1" applyBorder="1"/>
    <xf numFmtId="0" fontId="15" fillId="0" borderId="0" xfId="0" applyFont="1"/>
    <xf numFmtId="0" fontId="15" fillId="0" borderId="0" xfId="0" applyFont="1" applyAlignment="1">
      <alignment horizontal="right"/>
    </xf>
    <xf numFmtId="0" fontId="2" fillId="0" borderId="0" xfId="1"/>
    <xf numFmtId="164" fontId="2" fillId="0" borderId="0" xfId="1" applyNumberFormat="1" applyAlignment="1">
      <alignment horizontal="left"/>
    </xf>
    <xf numFmtId="0" fontId="17" fillId="0" borderId="0" xfId="1" applyFont="1"/>
    <xf numFmtId="0" fontId="2" fillId="0" borderId="0" xfId="1" applyAlignment="1">
      <alignment horizontal="center"/>
    </xf>
    <xf numFmtId="0" fontId="11" fillId="0" borderId="0" xfId="1" applyFont="1"/>
    <xf numFmtId="0" fontId="19" fillId="0" borderId="0" xfId="1" applyFont="1"/>
    <xf numFmtId="0" fontId="20" fillId="0" borderId="0" xfId="1" applyFont="1"/>
    <xf numFmtId="0" fontId="11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2" fillId="0" borderId="23" xfId="1" applyBorder="1"/>
    <xf numFmtId="164" fontId="2" fillId="0" borderId="24" xfId="1" applyNumberFormat="1" applyBorder="1" applyAlignment="1">
      <alignment horizontal="left"/>
    </xf>
    <xf numFmtId="0" fontId="11" fillId="0" borderId="25" xfId="1" applyFont="1" applyBorder="1"/>
    <xf numFmtId="164" fontId="11" fillId="0" borderId="26" xfId="1" applyNumberFormat="1" applyFont="1" applyBorder="1" applyAlignment="1">
      <alignment horizontal="left"/>
    </xf>
    <xf numFmtId="0" fontId="2" fillId="0" borderId="25" xfId="1" applyBorder="1"/>
    <xf numFmtId="164" fontId="2" fillId="0" borderId="26" xfId="1" applyNumberFormat="1" applyBorder="1" applyAlignment="1">
      <alignment horizontal="left"/>
    </xf>
    <xf numFmtId="0" fontId="2" fillId="0" borderId="27" xfId="1" applyBorder="1"/>
    <xf numFmtId="164" fontId="2" fillId="0" borderId="28" xfId="1" applyNumberFormat="1" applyBorder="1" applyAlignment="1">
      <alignment horizontal="left"/>
    </xf>
    <xf numFmtId="0" fontId="17" fillId="0" borderId="23" xfId="1" applyFont="1" applyBorder="1"/>
    <xf numFmtId="0" fontId="2" fillId="0" borderId="24" xfId="1" applyBorder="1"/>
    <xf numFmtId="0" fontId="11" fillId="0" borderId="26" xfId="1" applyFont="1" applyBorder="1"/>
    <xf numFmtId="0" fontId="2" fillId="0" borderId="25" xfId="1" applyBorder="1" applyAlignment="1">
      <alignment horizontal="center"/>
    </xf>
    <xf numFmtId="0" fontId="2" fillId="0" borderId="26" xfId="1" applyBorder="1" applyAlignment="1">
      <alignment horizontal="center"/>
    </xf>
    <xf numFmtId="0" fontId="17" fillId="0" borderId="25" xfId="1" applyFont="1" applyBorder="1"/>
    <xf numFmtId="0" fontId="2" fillId="0" borderId="26" xfId="1" applyBorder="1"/>
    <xf numFmtId="0" fontId="17" fillId="0" borderId="26" xfId="1" applyFont="1" applyBorder="1"/>
    <xf numFmtId="0" fontId="11" fillId="0" borderId="26" xfId="1" applyFont="1" applyBorder="1" applyAlignment="1">
      <alignment horizontal="center"/>
    </xf>
    <xf numFmtId="0" fontId="21" fillId="0" borderId="25" xfId="1" applyFont="1" applyBorder="1"/>
    <xf numFmtId="0" fontId="22" fillId="0" borderId="26" xfId="1" applyFont="1" applyBorder="1" applyAlignment="1">
      <alignment horizontal="center"/>
    </xf>
    <xf numFmtId="20" fontId="11" fillId="0" borderId="26" xfId="1" applyNumberFormat="1" applyFont="1" applyBorder="1"/>
    <xf numFmtId="0" fontId="21" fillId="0" borderId="25" xfId="1" applyFont="1" applyBorder="1" applyAlignment="1">
      <alignment horizontal="center"/>
    </xf>
    <xf numFmtId="0" fontId="21" fillId="0" borderId="26" xfId="1" applyFont="1" applyBorder="1" applyAlignment="1">
      <alignment horizontal="center"/>
    </xf>
    <xf numFmtId="0" fontId="2" fillId="0" borderId="27" xfId="1" applyBorder="1" applyAlignment="1">
      <alignment horizontal="center"/>
    </xf>
    <xf numFmtId="0" fontId="2" fillId="0" borderId="28" xfId="1" applyBorder="1" applyAlignment="1">
      <alignment horizontal="center"/>
    </xf>
    <xf numFmtId="0" fontId="22" fillId="0" borderId="27" xfId="1" applyFont="1" applyBorder="1" applyAlignment="1">
      <alignment horizontal="center"/>
    </xf>
    <xf numFmtId="0" fontId="21" fillId="0" borderId="28" xfId="1" applyFont="1" applyBorder="1" applyAlignment="1">
      <alignment horizontal="center"/>
    </xf>
    <xf numFmtId="0" fontId="21" fillId="0" borderId="26" xfId="1" applyFont="1" applyBorder="1"/>
    <xf numFmtId="0" fontId="18" fillId="0" borderId="0" xfId="1" applyFont="1"/>
    <xf numFmtId="0" fontId="16" fillId="7" borderId="0" xfId="1" applyFont="1" applyFill="1"/>
    <xf numFmtId="0" fontId="17" fillId="7" borderId="0" xfId="1" applyFont="1" applyFill="1"/>
    <xf numFmtId="0" fontId="17" fillId="7" borderId="0" xfId="1" applyFont="1" applyFill="1" applyAlignment="1">
      <alignment horizontal="center"/>
    </xf>
    <xf numFmtId="0" fontId="18" fillId="0" borderId="25" xfId="1" applyFont="1" applyBorder="1" applyAlignment="1">
      <alignment horizontal="center"/>
    </xf>
    <xf numFmtId="0" fontId="18" fillId="0" borderId="26" xfId="1" applyFont="1" applyBorder="1" applyAlignment="1">
      <alignment horizontal="center"/>
    </xf>
    <xf numFmtId="0" fontId="16" fillId="7" borderId="25" xfId="1" applyFont="1" applyFill="1" applyBorder="1" applyAlignment="1">
      <alignment horizontal="center"/>
    </xf>
    <xf numFmtId="0" fontId="16" fillId="7" borderId="26" xfId="1" applyFont="1" applyFill="1" applyBorder="1" applyAlignment="1">
      <alignment horizontal="center"/>
    </xf>
    <xf numFmtId="0" fontId="16" fillId="0" borderId="0" xfId="1" applyFont="1"/>
    <xf numFmtId="0" fontId="11" fillId="0" borderId="25" xfId="1" applyFont="1" applyBorder="1" applyAlignment="1">
      <alignment horizontal="center"/>
    </xf>
    <xf numFmtId="0" fontId="17" fillId="0" borderId="26" xfId="1" applyFont="1" applyBorder="1" applyAlignment="1">
      <alignment horizontal="center"/>
    </xf>
    <xf numFmtId="0" fontId="16" fillId="8" borderId="25" xfId="1" applyFont="1" applyFill="1" applyBorder="1"/>
    <xf numFmtId="0" fontId="2" fillId="8" borderId="26" xfId="1" applyFill="1" applyBorder="1" applyAlignment="1">
      <alignment horizontal="center"/>
    </xf>
    <xf numFmtId="0" fontId="21" fillId="0" borderId="0" xfId="1" applyFont="1" applyAlignment="1">
      <alignment horizontal="right"/>
    </xf>
    <xf numFmtId="0" fontId="2" fillId="7" borderId="0" xfId="1" applyFill="1"/>
    <xf numFmtId="0" fontId="2" fillId="8" borderId="0" xfId="1" applyFill="1"/>
    <xf numFmtId="0" fontId="16" fillId="8" borderId="0" xfId="1" applyFont="1" applyFill="1"/>
    <xf numFmtId="0" fontId="16" fillId="0" borderId="25" xfId="1" applyFont="1" applyBorder="1"/>
    <xf numFmtId="0" fontId="16" fillId="0" borderId="25" xfId="1" applyFont="1" applyBorder="1" applyAlignment="1">
      <alignment horizontal="center"/>
    </xf>
    <xf numFmtId="0" fontId="16" fillId="0" borderId="26" xfId="1" applyFont="1" applyBorder="1" applyAlignment="1">
      <alignment horizontal="center"/>
    </xf>
    <xf numFmtId="0" fontId="16" fillId="9" borderId="25" xfId="1" applyFont="1" applyFill="1" applyBorder="1" applyAlignment="1">
      <alignment horizontal="center"/>
    </xf>
    <xf numFmtId="0" fontId="16" fillId="9" borderId="26" xfId="1" applyFont="1" applyFill="1" applyBorder="1" applyAlignment="1">
      <alignment horizontal="center"/>
    </xf>
    <xf numFmtId="0" fontId="2" fillId="0" borderId="25" xfId="1" applyBorder="1" applyAlignment="1">
      <alignment horizontal="left"/>
    </xf>
    <xf numFmtId="0" fontId="2" fillId="9" borderId="26" xfId="1" applyFill="1" applyBorder="1"/>
    <xf numFmtId="0" fontId="2" fillId="8" borderId="25" xfId="1" applyFill="1" applyBorder="1"/>
    <xf numFmtId="0" fontId="32" fillId="9" borderId="25" xfId="1" applyFont="1" applyFill="1" applyBorder="1"/>
    <xf numFmtId="0" fontId="34" fillId="0" borderId="0" xfId="0" applyFont="1" applyAlignment="1">
      <alignment horizontal="left"/>
    </xf>
    <xf numFmtId="0" fontId="35" fillId="0" borderId="0" xfId="0" applyFont="1"/>
    <xf numFmtId="0" fontId="11" fillId="0" borderId="0" xfId="0" applyFont="1" applyAlignment="1">
      <alignment horizontal="center"/>
    </xf>
    <xf numFmtId="0" fontId="0" fillId="11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3" fillId="0" borderId="0" xfId="0" applyFont="1"/>
    <xf numFmtId="0" fontId="11" fillId="0" borderId="30" xfId="0" applyFont="1" applyBorder="1"/>
    <xf numFmtId="0" fontId="11" fillId="0" borderId="31" xfId="0" applyFont="1" applyBorder="1" applyAlignment="1">
      <alignment horizontal="right"/>
    </xf>
    <xf numFmtId="0" fontId="0" fillId="0" borderId="31" xfId="0" applyBorder="1"/>
    <xf numFmtId="0" fontId="11" fillId="0" borderId="31" xfId="0" applyFont="1" applyBorder="1"/>
    <xf numFmtId="0" fontId="0" fillId="0" borderId="32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30" fillId="0" borderId="29" xfId="0" applyFont="1" applyBorder="1"/>
    <xf numFmtId="0" fontId="30" fillId="0" borderId="0" xfId="0" applyFont="1"/>
    <xf numFmtId="0" fontId="30" fillId="0" borderId="0" xfId="0" applyFont="1" applyAlignment="1">
      <alignment horizontal="right"/>
    </xf>
  </cellXfs>
  <cellStyles count="2">
    <cellStyle name="Normal" xfId="0" builtinId="0"/>
    <cellStyle name="Normal 2" xfId="1" xr:uid="{6FFDB8EB-5C54-4479-980F-A063414D2B7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A47F7-C0D6-400C-9F52-8EE99F835D82}">
  <dimension ref="A2:S60"/>
  <sheetViews>
    <sheetView tabSelected="1" workbookViewId="0">
      <selection activeCell="I30" sqref="I30"/>
    </sheetView>
  </sheetViews>
  <sheetFormatPr defaultColWidth="9" defaultRowHeight="13.8" x14ac:dyDescent="0.3"/>
  <cols>
    <col min="1" max="1" width="16.28515625" style="87" customWidth="1"/>
    <col min="2" max="2" width="18.42578125" style="87" customWidth="1"/>
    <col min="3" max="3" width="16.42578125" style="87" customWidth="1"/>
    <col min="4" max="4" width="13" style="87" bestFit="1" customWidth="1"/>
    <col min="5" max="5" width="14.140625" style="87" bestFit="1" customWidth="1"/>
    <col min="6" max="7" width="13" style="87" bestFit="1" customWidth="1"/>
    <col min="8" max="8" width="14.5703125" style="87" customWidth="1"/>
    <col min="9" max="9" width="20.28515625" style="87" bestFit="1" customWidth="1"/>
    <col min="10" max="11" width="9" style="87"/>
    <col min="12" max="12" width="9" style="89"/>
    <col min="13" max="13" width="12.28515625" style="89" customWidth="1"/>
    <col min="14" max="14" width="9" style="89"/>
    <col min="15" max="16384" width="9" style="87"/>
  </cols>
  <sheetData>
    <row r="2" spans="1:19" ht="18" x14ac:dyDescent="0.35">
      <c r="A2" s="86" t="s">
        <v>412</v>
      </c>
    </row>
    <row r="3" spans="1:19" ht="18" x14ac:dyDescent="0.35">
      <c r="A3" s="85" t="s">
        <v>377</v>
      </c>
      <c r="B3" s="85" t="s">
        <v>378</v>
      </c>
      <c r="C3" s="88"/>
      <c r="D3" s="92" t="s">
        <v>501</v>
      </c>
      <c r="E3" s="88"/>
      <c r="L3" s="175" t="s">
        <v>461</v>
      </c>
      <c r="M3" s="175"/>
      <c r="N3" s="175"/>
      <c r="O3" s="60"/>
      <c r="P3" s="60"/>
      <c r="Q3" s="60"/>
      <c r="R3" s="60"/>
    </row>
    <row r="4" spans="1:19" ht="18" x14ac:dyDescent="0.35">
      <c r="A4" s="85" t="s">
        <v>452</v>
      </c>
      <c r="L4" s="175" t="s">
        <v>462</v>
      </c>
      <c r="M4" s="175"/>
      <c r="N4" s="175"/>
      <c r="O4" s="60"/>
      <c r="P4" s="60"/>
      <c r="Q4" s="60"/>
      <c r="R4" s="60"/>
    </row>
    <row r="5" spans="1:19" ht="14.4" x14ac:dyDescent="0.35">
      <c r="L5" s="176"/>
      <c r="M5" s="175" t="s">
        <v>463</v>
      </c>
      <c r="N5" s="175"/>
      <c r="O5" s="60"/>
      <c r="P5" s="60"/>
      <c r="Q5" s="60"/>
      <c r="R5" s="60"/>
    </row>
    <row r="6" spans="1:19" ht="14.4" x14ac:dyDescent="0.35">
      <c r="L6" s="176">
        <v>1</v>
      </c>
      <c r="M6" s="175" t="s">
        <v>464</v>
      </c>
      <c r="N6" s="175" t="s">
        <v>465</v>
      </c>
      <c r="O6" s="60"/>
      <c r="P6" s="60"/>
      <c r="Q6" s="60"/>
      <c r="R6" s="60"/>
      <c r="S6" s="91"/>
    </row>
    <row r="7" spans="1:19" ht="15" x14ac:dyDescent="0.35">
      <c r="A7" s="93"/>
      <c r="B7" s="93"/>
      <c r="C7" s="93"/>
      <c r="D7" s="93"/>
      <c r="E7" s="93"/>
      <c r="F7" s="93"/>
      <c r="G7" s="93"/>
      <c r="H7" s="93"/>
      <c r="I7" s="93"/>
      <c r="L7" s="176">
        <v>2</v>
      </c>
      <c r="M7" s="175" t="s">
        <v>466</v>
      </c>
      <c r="N7" s="175" t="s">
        <v>467</v>
      </c>
      <c r="O7" s="60"/>
      <c r="P7" s="60"/>
      <c r="Q7" s="60"/>
      <c r="R7" s="60"/>
    </row>
    <row r="8" spans="1:19" ht="15" x14ac:dyDescent="0.35">
      <c r="A8" s="93"/>
      <c r="B8" s="93"/>
      <c r="C8" s="94" t="s">
        <v>383</v>
      </c>
      <c r="D8" s="93"/>
      <c r="E8" s="93"/>
      <c r="F8" s="93"/>
      <c r="G8" s="93"/>
      <c r="H8" s="93"/>
      <c r="I8" s="93"/>
      <c r="L8" s="176">
        <v>3</v>
      </c>
      <c r="M8" s="175" t="s">
        <v>468</v>
      </c>
      <c r="N8" s="175" t="s">
        <v>469</v>
      </c>
      <c r="O8" s="60"/>
      <c r="P8" s="60"/>
      <c r="Q8" s="60"/>
      <c r="R8" s="60"/>
    </row>
    <row r="9" spans="1:19" ht="15" x14ac:dyDescent="0.35">
      <c r="A9" s="94" t="s">
        <v>384</v>
      </c>
      <c r="B9" s="94"/>
      <c r="C9" s="94" t="s">
        <v>385</v>
      </c>
      <c r="D9" s="93"/>
      <c r="E9" s="94"/>
      <c r="F9" s="93"/>
      <c r="G9" s="93"/>
      <c r="H9" s="93"/>
      <c r="I9" s="93"/>
      <c r="L9" s="176">
        <v>4</v>
      </c>
      <c r="M9" s="175" t="s">
        <v>470</v>
      </c>
      <c r="N9" s="175" t="s">
        <v>471</v>
      </c>
      <c r="O9" s="60"/>
      <c r="P9" s="60"/>
      <c r="Q9" s="60"/>
      <c r="R9" s="60"/>
    </row>
    <row r="10" spans="1:19" ht="15" x14ac:dyDescent="0.35">
      <c r="A10" s="94" t="s">
        <v>386</v>
      </c>
      <c r="B10" s="93"/>
      <c r="C10" s="93"/>
      <c r="D10" s="93"/>
      <c r="E10" s="93"/>
      <c r="F10" s="93"/>
      <c r="G10" s="93"/>
      <c r="H10" s="93"/>
      <c r="I10" s="93"/>
      <c r="L10" s="176">
        <v>5</v>
      </c>
      <c r="M10" s="175" t="s">
        <v>472</v>
      </c>
      <c r="N10" s="175" t="s">
        <v>473</v>
      </c>
      <c r="O10" s="60"/>
      <c r="P10" s="60"/>
      <c r="Q10" s="60"/>
      <c r="R10" s="60"/>
    </row>
    <row r="11" spans="1:19" ht="15" x14ac:dyDescent="0.35">
      <c r="A11" s="95"/>
      <c r="B11" s="95" t="s">
        <v>387</v>
      </c>
      <c r="C11" s="95" t="s">
        <v>388</v>
      </c>
      <c r="D11" s="95" t="s">
        <v>389</v>
      </c>
      <c r="E11" s="95" t="s">
        <v>390</v>
      </c>
      <c r="F11" s="95" t="s">
        <v>391</v>
      </c>
      <c r="G11" s="95" t="s">
        <v>392</v>
      </c>
      <c r="H11" s="95" t="s">
        <v>393</v>
      </c>
      <c r="I11" s="95" t="s">
        <v>394</v>
      </c>
      <c r="L11" s="176">
        <v>6</v>
      </c>
      <c r="M11" s="175" t="s">
        <v>474</v>
      </c>
      <c r="N11" s="175" t="s">
        <v>475</v>
      </c>
      <c r="O11" s="60"/>
      <c r="P11" s="60"/>
      <c r="Q11" s="60"/>
      <c r="R11" s="60"/>
    </row>
    <row r="12" spans="1:19" ht="15" x14ac:dyDescent="0.35">
      <c r="A12" s="96" t="s">
        <v>395</v>
      </c>
      <c r="B12" s="97"/>
      <c r="C12" s="97" t="s">
        <v>396</v>
      </c>
      <c r="D12" s="97"/>
      <c r="E12" s="97"/>
      <c r="F12" s="97"/>
      <c r="G12" s="97"/>
      <c r="H12" s="97"/>
      <c r="I12" s="97"/>
      <c r="L12" s="176">
        <v>7</v>
      </c>
      <c r="M12" s="175" t="s">
        <v>476</v>
      </c>
      <c r="N12" s="175" t="s">
        <v>477</v>
      </c>
      <c r="O12" s="60"/>
      <c r="P12" s="60"/>
      <c r="Q12" s="60"/>
      <c r="R12" s="60"/>
    </row>
    <row r="13" spans="1:19" ht="15" x14ac:dyDescent="0.35">
      <c r="A13" s="96" t="s">
        <v>397</v>
      </c>
      <c r="B13" s="97"/>
      <c r="C13" s="97"/>
      <c r="D13" s="97"/>
      <c r="E13" s="97"/>
      <c r="F13" s="97" t="s">
        <v>398</v>
      </c>
      <c r="G13" s="97" t="s">
        <v>398</v>
      </c>
      <c r="H13" s="97"/>
      <c r="I13" s="97"/>
      <c r="L13" s="176"/>
      <c r="M13" s="175" t="s">
        <v>478</v>
      </c>
      <c r="N13" s="175"/>
      <c r="O13" s="60"/>
      <c r="P13" s="60"/>
      <c r="Q13" s="60"/>
      <c r="R13" s="60"/>
    </row>
    <row r="14" spans="1:19" ht="15" x14ac:dyDescent="0.35">
      <c r="A14" s="96" t="s">
        <v>395</v>
      </c>
      <c r="B14" s="97"/>
      <c r="C14" s="97"/>
      <c r="D14" s="97"/>
      <c r="E14" s="97"/>
      <c r="F14" s="97" t="s">
        <v>399</v>
      </c>
      <c r="G14" s="97" t="s">
        <v>399</v>
      </c>
      <c r="H14" s="97"/>
      <c r="I14" s="97"/>
      <c r="L14" s="176">
        <v>8</v>
      </c>
      <c r="M14" s="175" t="s">
        <v>479</v>
      </c>
      <c r="N14" s="175" t="s">
        <v>480</v>
      </c>
      <c r="O14" s="60"/>
      <c r="P14" s="60"/>
      <c r="Q14" s="60"/>
      <c r="R14" s="60"/>
    </row>
    <row r="15" spans="1:19" ht="15" x14ac:dyDescent="0.35">
      <c r="A15" s="96" t="s">
        <v>397</v>
      </c>
      <c r="B15" s="97"/>
      <c r="C15" s="97" t="s">
        <v>400</v>
      </c>
      <c r="D15" s="97" t="s">
        <v>400</v>
      </c>
      <c r="E15" s="97" t="s">
        <v>400</v>
      </c>
      <c r="F15" s="97" t="s">
        <v>400</v>
      </c>
      <c r="G15" s="97" t="s">
        <v>400</v>
      </c>
      <c r="H15" s="97" t="s">
        <v>400</v>
      </c>
      <c r="I15" s="97" t="s">
        <v>400</v>
      </c>
      <c r="L15" s="176">
        <v>9</v>
      </c>
      <c r="M15" s="175" t="s">
        <v>481</v>
      </c>
      <c r="N15" s="175" t="s">
        <v>482</v>
      </c>
      <c r="O15" s="60"/>
      <c r="P15" s="60"/>
      <c r="Q15" s="60"/>
      <c r="R15" s="60"/>
    </row>
    <row r="16" spans="1:19" ht="15" x14ac:dyDescent="0.35">
      <c r="A16" s="96" t="s">
        <v>395</v>
      </c>
      <c r="B16" s="97"/>
      <c r="C16" s="97" t="s">
        <v>401</v>
      </c>
      <c r="D16" s="97" t="s">
        <v>401</v>
      </c>
      <c r="E16" s="97" t="s">
        <v>401</v>
      </c>
      <c r="F16" s="97" t="s">
        <v>401</v>
      </c>
      <c r="G16" s="97" t="s">
        <v>401</v>
      </c>
      <c r="H16" s="97" t="s">
        <v>401</v>
      </c>
      <c r="I16" s="97" t="s">
        <v>401</v>
      </c>
      <c r="L16" s="176">
        <v>10</v>
      </c>
      <c r="M16" s="175" t="s">
        <v>483</v>
      </c>
      <c r="N16" s="175" t="s">
        <v>484</v>
      </c>
      <c r="O16" s="60"/>
      <c r="P16" s="60"/>
      <c r="Q16" s="60"/>
      <c r="R16" s="60"/>
    </row>
    <row r="17" spans="1:18" ht="15" x14ac:dyDescent="0.35">
      <c r="A17" s="96" t="s">
        <v>397</v>
      </c>
      <c r="B17" s="97"/>
      <c r="C17" s="97"/>
      <c r="D17" s="97"/>
      <c r="E17" s="97"/>
      <c r="F17" s="97"/>
      <c r="G17" s="97"/>
      <c r="H17" s="97"/>
      <c r="I17" s="97" t="s">
        <v>402</v>
      </c>
      <c r="L17" s="176">
        <v>11</v>
      </c>
      <c r="M17" s="175" t="s">
        <v>485</v>
      </c>
      <c r="N17" s="175" t="s">
        <v>486</v>
      </c>
      <c r="O17" s="60"/>
      <c r="P17" s="60"/>
      <c r="Q17" s="60"/>
      <c r="R17" s="60"/>
    </row>
    <row r="18" spans="1:18" ht="15" x14ac:dyDescent="0.35">
      <c r="A18" s="98"/>
      <c r="B18" s="98"/>
      <c r="C18" s="98"/>
      <c r="D18" s="98"/>
      <c r="E18" s="98"/>
      <c r="F18" s="98"/>
      <c r="G18" s="98"/>
      <c r="H18" s="98"/>
      <c r="I18" s="99" t="s">
        <v>403</v>
      </c>
      <c r="L18" s="176">
        <v>12</v>
      </c>
      <c r="M18" s="175" t="s">
        <v>487</v>
      </c>
      <c r="N18" s="175" t="s">
        <v>488</v>
      </c>
      <c r="O18" s="60"/>
      <c r="P18" s="60"/>
      <c r="Q18" s="60"/>
      <c r="R18" s="60"/>
    </row>
    <row r="19" spans="1:18" ht="15" x14ac:dyDescent="0.35">
      <c r="A19" s="98"/>
      <c r="B19" s="98"/>
      <c r="C19" s="98"/>
      <c r="D19" s="98"/>
      <c r="E19" s="98"/>
      <c r="F19" s="98"/>
      <c r="G19" s="98"/>
      <c r="H19" s="98"/>
      <c r="I19" s="99"/>
      <c r="L19" s="176">
        <v>13</v>
      </c>
      <c r="M19" s="175" t="s">
        <v>464</v>
      </c>
      <c r="N19" s="175" t="s">
        <v>489</v>
      </c>
      <c r="O19" s="60"/>
      <c r="P19" s="60"/>
      <c r="Q19" s="60"/>
      <c r="R19" s="60"/>
    </row>
    <row r="20" spans="1:18" ht="15" x14ac:dyDescent="0.35">
      <c r="A20" s="93"/>
      <c r="B20" s="93"/>
      <c r="C20" s="93"/>
      <c r="D20" s="93"/>
      <c r="E20" s="93"/>
      <c r="F20" s="93"/>
      <c r="G20" s="93"/>
      <c r="H20" s="93"/>
      <c r="I20" s="93"/>
      <c r="L20" s="176">
        <v>14</v>
      </c>
      <c r="M20" s="175" t="s">
        <v>466</v>
      </c>
      <c r="N20" s="175" t="s">
        <v>490</v>
      </c>
      <c r="O20" s="60"/>
      <c r="P20" s="60"/>
      <c r="Q20" s="60"/>
      <c r="R20" s="60"/>
    </row>
    <row r="21" spans="1:18" ht="15" x14ac:dyDescent="0.35">
      <c r="A21" s="93"/>
      <c r="B21" s="93"/>
      <c r="C21" s="94" t="s">
        <v>404</v>
      </c>
      <c r="D21" s="93"/>
      <c r="E21" s="93"/>
      <c r="F21" s="93"/>
      <c r="G21" s="93"/>
      <c r="H21" s="93"/>
      <c r="I21" s="93"/>
      <c r="L21" s="176">
        <v>15</v>
      </c>
      <c r="M21" s="175" t="s">
        <v>468</v>
      </c>
      <c r="N21" s="175" t="s">
        <v>491</v>
      </c>
      <c r="O21" s="60"/>
      <c r="P21" s="60"/>
      <c r="Q21" s="60"/>
      <c r="R21" s="60"/>
    </row>
    <row r="22" spans="1:18" ht="15" x14ac:dyDescent="0.35">
      <c r="A22" s="94" t="s">
        <v>384</v>
      </c>
      <c r="B22" s="94"/>
      <c r="C22" s="94" t="s">
        <v>405</v>
      </c>
      <c r="D22" s="93"/>
      <c r="E22" s="94"/>
      <c r="F22" s="93"/>
      <c r="G22" s="93"/>
      <c r="H22" s="93"/>
      <c r="I22" s="93"/>
      <c r="L22" s="176">
        <v>16</v>
      </c>
      <c r="M22" s="175" t="s">
        <v>470</v>
      </c>
      <c r="N22" s="175" t="s">
        <v>492</v>
      </c>
      <c r="O22" s="60"/>
      <c r="P22" s="60"/>
      <c r="Q22" s="60"/>
      <c r="R22" s="60"/>
    </row>
    <row r="23" spans="1:18" ht="15" x14ac:dyDescent="0.35">
      <c r="A23" s="94" t="s">
        <v>406</v>
      </c>
      <c r="B23" s="93"/>
      <c r="C23" s="93"/>
      <c r="D23" s="93"/>
      <c r="E23" s="93"/>
      <c r="F23" s="93"/>
      <c r="G23" s="93"/>
      <c r="H23" s="93"/>
      <c r="I23" s="93"/>
      <c r="L23" s="176">
        <v>17</v>
      </c>
      <c r="M23" s="175" t="s">
        <v>472</v>
      </c>
      <c r="N23" s="175" t="s">
        <v>493</v>
      </c>
      <c r="O23" s="60"/>
      <c r="P23" s="60"/>
      <c r="Q23" s="60"/>
      <c r="R23" s="60"/>
    </row>
    <row r="24" spans="1:18" ht="15" x14ac:dyDescent="0.35">
      <c r="A24" s="95"/>
      <c r="B24" s="95" t="s">
        <v>387</v>
      </c>
      <c r="C24" s="95" t="s">
        <v>388</v>
      </c>
      <c r="D24" s="95" t="s">
        <v>389</v>
      </c>
      <c r="E24" s="95" t="s">
        <v>390</v>
      </c>
      <c r="F24" s="95" t="s">
        <v>391</v>
      </c>
      <c r="G24" s="95" t="s">
        <v>392</v>
      </c>
      <c r="H24" s="95" t="s">
        <v>393</v>
      </c>
      <c r="I24" s="95" t="s">
        <v>394</v>
      </c>
      <c r="L24" s="176">
        <v>18</v>
      </c>
      <c r="M24" s="175" t="s">
        <v>474</v>
      </c>
      <c r="N24" s="175" t="s">
        <v>494</v>
      </c>
      <c r="O24" s="60"/>
      <c r="P24" s="60"/>
      <c r="Q24" s="60"/>
      <c r="R24" s="60"/>
    </row>
    <row r="25" spans="1:18" ht="15" x14ac:dyDescent="0.35">
      <c r="A25" s="96" t="s">
        <v>397</v>
      </c>
      <c r="B25" s="97"/>
      <c r="C25" s="97"/>
      <c r="D25" s="97"/>
      <c r="E25" s="97"/>
      <c r="F25" s="97"/>
      <c r="G25" s="97" t="s">
        <v>398</v>
      </c>
      <c r="H25" s="97"/>
      <c r="I25" s="97" t="s">
        <v>398</v>
      </c>
      <c r="L25" s="176">
        <v>19</v>
      </c>
      <c r="M25" s="175" t="s">
        <v>476</v>
      </c>
      <c r="N25" s="175" t="s">
        <v>495</v>
      </c>
      <c r="O25" s="60"/>
      <c r="P25" s="60"/>
      <c r="Q25" s="60"/>
      <c r="R25" s="60"/>
    </row>
    <row r="26" spans="1:18" ht="15" x14ac:dyDescent="0.35">
      <c r="A26" s="96" t="s">
        <v>395</v>
      </c>
      <c r="B26" s="97"/>
      <c r="C26" s="97"/>
      <c r="D26" s="97"/>
      <c r="E26" s="97"/>
      <c r="F26" s="97"/>
      <c r="G26" s="97" t="s">
        <v>399</v>
      </c>
      <c r="H26" s="97"/>
      <c r="I26" s="97" t="s">
        <v>399</v>
      </c>
      <c r="L26" s="176"/>
      <c r="M26" s="175" t="s">
        <v>496</v>
      </c>
      <c r="N26" s="175"/>
      <c r="O26" s="60"/>
      <c r="P26" s="60"/>
      <c r="Q26" s="60"/>
      <c r="R26" s="60"/>
    </row>
    <row r="27" spans="1:18" ht="15" x14ac:dyDescent="0.35">
      <c r="A27" s="96" t="s">
        <v>397</v>
      </c>
      <c r="B27" s="97"/>
      <c r="C27" s="97" t="s">
        <v>407</v>
      </c>
      <c r="D27" s="97" t="s">
        <v>407</v>
      </c>
      <c r="E27" s="97" t="s">
        <v>407</v>
      </c>
      <c r="F27" s="97" t="s">
        <v>407</v>
      </c>
      <c r="G27" s="97" t="s">
        <v>407</v>
      </c>
      <c r="H27" s="97" t="s">
        <v>407</v>
      </c>
      <c r="I27" s="97" t="s">
        <v>407</v>
      </c>
      <c r="L27" s="176">
        <v>20</v>
      </c>
      <c r="M27" s="175" t="s">
        <v>479</v>
      </c>
      <c r="N27" s="175" t="s">
        <v>497</v>
      </c>
      <c r="O27" s="60"/>
      <c r="P27" s="60"/>
      <c r="Q27" s="60"/>
      <c r="R27" s="60"/>
    </row>
    <row r="28" spans="1:18" ht="15" x14ac:dyDescent="0.35">
      <c r="A28" s="96" t="s">
        <v>395</v>
      </c>
      <c r="B28" s="97"/>
      <c r="C28" s="97" t="s">
        <v>408</v>
      </c>
      <c r="D28" s="97" t="s">
        <v>408</v>
      </c>
      <c r="E28" s="97" t="s">
        <v>408</v>
      </c>
      <c r="F28" s="97" t="s">
        <v>408</v>
      </c>
      <c r="G28" s="97" t="s">
        <v>408</v>
      </c>
      <c r="H28" s="97" t="s">
        <v>408</v>
      </c>
      <c r="I28" s="97" t="s">
        <v>408</v>
      </c>
      <c r="L28" s="176">
        <v>21</v>
      </c>
      <c r="M28" s="175" t="s">
        <v>481</v>
      </c>
      <c r="N28" s="175" t="s">
        <v>498</v>
      </c>
      <c r="O28" s="60"/>
      <c r="P28" s="60"/>
      <c r="Q28" s="60"/>
      <c r="R28" s="60"/>
    </row>
    <row r="29" spans="1:18" ht="15" x14ac:dyDescent="0.35">
      <c r="A29" s="96" t="s">
        <v>397</v>
      </c>
      <c r="B29" s="97"/>
      <c r="C29" s="97"/>
      <c r="D29" s="97"/>
      <c r="E29" s="97"/>
      <c r="F29" s="97"/>
      <c r="G29" s="97"/>
      <c r="H29" s="97"/>
      <c r="I29" s="97" t="s">
        <v>402</v>
      </c>
      <c r="L29" s="176">
        <v>22</v>
      </c>
      <c r="M29" s="175" t="s">
        <v>483</v>
      </c>
      <c r="N29" s="175" t="s">
        <v>484</v>
      </c>
      <c r="O29" s="60"/>
      <c r="P29" s="60"/>
      <c r="Q29" s="60"/>
      <c r="R29" s="60"/>
    </row>
    <row r="30" spans="1:18" ht="15" x14ac:dyDescent="0.35">
      <c r="A30" s="193" t="s">
        <v>409</v>
      </c>
      <c r="B30" s="98"/>
      <c r="C30" s="98"/>
      <c r="D30" s="98"/>
      <c r="E30" s="98"/>
      <c r="F30" s="98"/>
      <c r="G30" s="98"/>
      <c r="H30" s="98"/>
      <c r="I30" s="195" t="s">
        <v>413</v>
      </c>
      <c r="L30" s="176">
        <v>23</v>
      </c>
      <c r="M30" s="175" t="s">
        <v>485</v>
      </c>
      <c r="N30" s="175" t="s">
        <v>499</v>
      </c>
      <c r="O30" s="60"/>
      <c r="P30" s="60"/>
      <c r="Q30" s="60"/>
      <c r="R30" s="60"/>
    </row>
    <row r="31" spans="1:18" ht="15" x14ac:dyDescent="0.35">
      <c r="A31" s="98"/>
      <c r="B31" s="98"/>
      <c r="C31" s="98"/>
      <c r="D31" s="98"/>
      <c r="E31" s="98"/>
      <c r="F31" s="98"/>
      <c r="G31" s="98"/>
      <c r="H31" s="98"/>
      <c r="I31" s="98"/>
      <c r="L31" s="176">
        <v>24</v>
      </c>
      <c r="M31" s="175" t="s">
        <v>487</v>
      </c>
      <c r="N31" s="175" t="s">
        <v>500</v>
      </c>
      <c r="O31" s="60"/>
      <c r="P31" s="60"/>
      <c r="Q31" s="60"/>
      <c r="R31" s="60"/>
    </row>
    <row r="32" spans="1:18" ht="14.4" x14ac:dyDescent="0.3">
      <c r="A32" s="93"/>
      <c r="B32" s="93"/>
      <c r="C32" s="93"/>
      <c r="D32" s="93"/>
      <c r="E32" s="93"/>
      <c r="F32" s="93"/>
      <c r="G32" s="93"/>
      <c r="H32" s="93"/>
      <c r="I32" s="93"/>
      <c r="L32" s="90"/>
      <c r="O32" s="89"/>
      <c r="P32" s="89"/>
      <c r="Q32" s="89"/>
    </row>
    <row r="33" spans="1:17" ht="14.4" x14ac:dyDescent="0.3">
      <c r="A33" s="93"/>
      <c r="B33" s="93"/>
      <c r="C33" s="94" t="s">
        <v>410</v>
      </c>
      <c r="D33" s="93"/>
      <c r="E33" s="93"/>
      <c r="F33" s="93"/>
      <c r="G33" s="93"/>
      <c r="H33" s="93"/>
      <c r="I33" s="93"/>
      <c r="L33" s="90"/>
      <c r="O33" s="89"/>
      <c r="P33" s="89"/>
      <c r="Q33" s="89"/>
    </row>
    <row r="34" spans="1:17" ht="14.4" x14ac:dyDescent="0.3">
      <c r="A34" s="94" t="s">
        <v>384</v>
      </c>
      <c r="B34" s="94"/>
      <c r="C34" s="94" t="s">
        <v>411</v>
      </c>
      <c r="D34" s="93"/>
      <c r="E34" s="94"/>
      <c r="F34" s="93"/>
      <c r="G34" s="93"/>
      <c r="H34" s="93"/>
      <c r="I34" s="93"/>
      <c r="L34" s="90"/>
      <c r="O34" s="89"/>
      <c r="P34" s="89"/>
      <c r="Q34" s="89"/>
    </row>
    <row r="35" spans="1:17" ht="14.4" x14ac:dyDescent="0.3">
      <c r="A35" s="94" t="s">
        <v>406</v>
      </c>
      <c r="B35" s="93"/>
      <c r="C35" s="93"/>
      <c r="D35" s="93"/>
      <c r="E35" s="93"/>
      <c r="F35" s="93"/>
      <c r="G35" s="93"/>
      <c r="H35" s="93"/>
      <c r="I35" s="93"/>
      <c r="L35" s="90"/>
      <c r="O35" s="89"/>
      <c r="P35" s="89"/>
      <c r="Q35" s="89"/>
    </row>
    <row r="36" spans="1:17" ht="14.4" x14ac:dyDescent="0.3">
      <c r="A36" s="95"/>
      <c r="B36" s="95" t="s">
        <v>387</v>
      </c>
      <c r="C36" s="95" t="s">
        <v>388</v>
      </c>
      <c r="D36" s="95" t="s">
        <v>389</v>
      </c>
      <c r="E36" s="95" t="s">
        <v>390</v>
      </c>
      <c r="F36" s="95" t="s">
        <v>391</v>
      </c>
      <c r="G36" s="95" t="s">
        <v>392</v>
      </c>
      <c r="H36" s="95" t="s">
        <v>393</v>
      </c>
      <c r="I36" s="95" t="s">
        <v>394</v>
      </c>
      <c r="L36" s="90"/>
      <c r="O36" s="89"/>
      <c r="P36" s="89"/>
      <c r="Q36" s="89"/>
    </row>
    <row r="37" spans="1:17" ht="14.4" x14ac:dyDescent="0.3">
      <c r="A37" s="96" t="s">
        <v>397</v>
      </c>
      <c r="B37" s="97"/>
      <c r="C37" s="97"/>
      <c r="D37" s="97"/>
      <c r="E37" s="97"/>
      <c r="F37" s="97" t="s">
        <v>398</v>
      </c>
      <c r="G37" s="97" t="s">
        <v>398</v>
      </c>
      <c r="H37" s="97"/>
      <c r="I37" s="97"/>
      <c r="L37" s="90"/>
    </row>
    <row r="38" spans="1:17" ht="14.4" x14ac:dyDescent="0.3">
      <c r="A38" s="96" t="s">
        <v>395</v>
      </c>
      <c r="B38" s="97"/>
      <c r="C38" s="97"/>
      <c r="D38" s="97"/>
      <c r="E38" s="97"/>
      <c r="F38" s="97" t="s">
        <v>399</v>
      </c>
      <c r="G38" s="97" t="s">
        <v>399</v>
      </c>
      <c r="H38" s="97"/>
      <c r="I38" s="97"/>
      <c r="L38" s="90"/>
    </row>
    <row r="39" spans="1:17" ht="14.4" x14ac:dyDescent="0.3">
      <c r="A39" s="96" t="s">
        <v>397</v>
      </c>
      <c r="B39" s="97"/>
      <c r="C39" s="97" t="s">
        <v>400</v>
      </c>
      <c r="D39" s="97" t="s">
        <v>400</v>
      </c>
      <c r="E39" s="97" t="s">
        <v>400</v>
      </c>
      <c r="F39" s="97" t="s">
        <v>400</v>
      </c>
      <c r="G39" s="97" t="s">
        <v>400</v>
      </c>
      <c r="H39" s="97" t="s">
        <v>400</v>
      </c>
      <c r="I39" s="97" t="s">
        <v>400</v>
      </c>
      <c r="L39" s="90"/>
    </row>
    <row r="40" spans="1:17" ht="14.4" x14ac:dyDescent="0.3">
      <c r="A40" s="96" t="s">
        <v>395</v>
      </c>
      <c r="B40" s="97"/>
      <c r="C40" s="97" t="s">
        <v>401</v>
      </c>
      <c r="D40" s="97" t="s">
        <v>401</v>
      </c>
      <c r="E40" s="97" t="s">
        <v>401</v>
      </c>
      <c r="F40" s="97" t="s">
        <v>401</v>
      </c>
      <c r="G40" s="97" t="s">
        <v>401</v>
      </c>
      <c r="H40" s="97" t="s">
        <v>401</v>
      </c>
      <c r="I40" s="97" t="s">
        <v>401</v>
      </c>
      <c r="L40" s="90"/>
    </row>
    <row r="41" spans="1:17" ht="14.4" x14ac:dyDescent="0.3">
      <c r="A41" s="96" t="s">
        <v>397</v>
      </c>
      <c r="B41" s="97"/>
      <c r="C41" s="97"/>
      <c r="D41" s="97"/>
      <c r="E41" s="97"/>
      <c r="F41" s="97"/>
      <c r="G41" s="97"/>
      <c r="H41" s="97"/>
      <c r="I41" s="97" t="s">
        <v>402</v>
      </c>
      <c r="L41" s="90"/>
    </row>
    <row r="42" spans="1:17" ht="14.4" x14ac:dyDescent="0.3">
      <c r="A42" s="193" t="s">
        <v>414</v>
      </c>
      <c r="B42" s="98"/>
      <c r="C42" s="98"/>
      <c r="D42" s="98"/>
      <c r="E42" s="98"/>
      <c r="F42" s="98"/>
      <c r="G42" s="98"/>
      <c r="H42" s="194"/>
      <c r="I42" s="195" t="s">
        <v>415</v>
      </c>
      <c r="L42" s="90"/>
    </row>
    <row r="43" spans="1:17" ht="14.4" x14ac:dyDescent="0.3">
      <c r="A43" s="98"/>
      <c r="B43" s="98"/>
      <c r="C43" s="98"/>
      <c r="D43" s="98"/>
      <c r="E43" s="98"/>
      <c r="F43" s="98"/>
      <c r="G43" s="98"/>
      <c r="H43" s="98"/>
      <c r="I43" s="98"/>
    </row>
    <row r="44" spans="1:17" ht="14.4" x14ac:dyDescent="0.3">
      <c r="A44" s="98"/>
      <c r="B44" s="98"/>
      <c r="C44" s="98"/>
      <c r="D44" s="98"/>
      <c r="E44" s="98"/>
      <c r="F44" s="98"/>
      <c r="G44" s="98"/>
      <c r="H44" s="98"/>
      <c r="I44" s="98"/>
    </row>
    <row r="45" spans="1:17" ht="14.4" x14ac:dyDescent="0.3">
      <c r="A45" s="98"/>
      <c r="B45" s="98"/>
      <c r="C45" s="98"/>
      <c r="D45" s="98"/>
      <c r="E45" s="98"/>
      <c r="F45" s="98"/>
      <c r="G45" s="98"/>
      <c r="H45" s="98"/>
      <c r="I45" s="98"/>
    </row>
    <row r="46" spans="1:17" ht="15.6" x14ac:dyDescent="0.3">
      <c r="A46" s="60"/>
      <c r="B46" s="162">
        <v>2024</v>
      </c>
      <c r="C46"/>
      <c r="D46" s="163"/>
      <c r="E46" s="162">
        <v>2025</v>
      </c>
      <c r="F46"/>
      <c r="G46" s="163"/>
      <c r="H46" s="162">
        <v>2026</v>
      </c>
      <c r="I46"/>
    </row>
    <row r="47" spans="1:17" ht="13.2" customHeight="1" x14ac:dyDescent="0.3">
      <c r="A47" s="60"/>
      <c r="B47" s="164" t="s">
        <v>272</v>
      </c>
      <c r="C47" s="164" t="s">
        <v>273</v>
      </c>
      <c r="D47" s="60"/>
      <c r="E47" s="164" t="s">
        <v>272</v>
      </c>
      <c r="F47" s="164" t="s">
        <v>273</v>
      </c>
      <c r="G47" s="60"/>
      <c r="H47" s="164" t="s">
        <v>272</v>
      </c>
      <c r="I47" s="164" t="s">
        <v>273</v>
      </c>
    </row>
    <row r="48" spans="1:17" s="92" customFormat="1" ht="15.6" x14ac:dyDescent="0.3">
      <c r="A48" s="60" t="s">
        <v>453</v>
      </c>
      <c r="B48" s="165"/>
      <c r="C48" s="165"/>
      <c r="D48" s="60"/>
      <c r="E48" s="166">
        <v>40</v>
      </c>
      <c r="F48" s="166">
        <v>80</v>
      </c>
      <c r="G48" s="60"/>
      <c r="H48" s="167">
        <v>41</v>
      </c>
      <c r="I48" s="168">
        <v>82</v>
      </c>
      <c r="J48" s="169"/>
      <c r="L48" s="89"/>
      <c r="M48" s="89"/>
      <c r="N48" s="89"/>
    </row>
    <row r="49" spans="1:9" x14ac:dyDescent="0.3">
      <c r="A49" s="60" t="s">
        <v>454</v>
      </c>
      <c r="B49" s="165"/>
      <c r="C49" s="165"/>
      <c r="D49" s="60"/>
      <c r="E49" s="166">
        <v>40</v>
      </c>
      <c r="F49" s="166">
        <v>80</v>
      </c>
      <c r="G49" s="60"/>
      <c r="H49" s="167">
        <v>40</v>
      </c>
      <c r="I49" s="168">
        <v>80</v>
      </c>
    </row>
    <row r="50" spans="1:9" x14ac:dyDescent="0.3">
      <c r="A50" s="60" t="s">
        <v>455</v>
      </c>
      <c r="B50" s="165"/>
      <c r="C50" s="165"/>
      <c r="D50" s="60"/>
      <c r="E50" s="166">
        <v>47</v>
      </c>
      <c r="F50" s="60">
        <v>94</v>
      </c>
      <c r="G50" s="60"/>
      <c r="H50" s="167">
        <v>39</v>
      </c>
      <c r="I50" s="167">
        <v>78</v>
      </c>
    </row>
    <row r="51" spans="1:9" x14ac:dyDescent="0.3">
      <c r="A51" s="60" t="s">
        <v>298</v>
      </c>
      <c r="B51" s="60"/>
      <c r="C51" s="60"/>
      <c r="D51" s="60"/>
      <c r="E51" s="166">
        <v>38</v>
      </c>
      <c r="F51" s="60">
        <v>76</v>
      </c>
      <c r="G51" s="60"/>
      <c r="H51" s="165"/>
      <c r="I51" s="60"/>
    </row>
    <row r="52" spans="1:9" x14ac:dyDescent="0.3">
      <c r="A52" s="60" t="s">
        <v>274</v>
      </c>
      <c r="B52" s="168">
        <v>40</v>
      </c>
      <c r="C52" s="60">
        <v>80</v>
      </c>
      <c r="D52" s="60"/>
      <c r="E52" s="166">
        <v>43</v>
      </c>
      <c r="F52" s="60">
        <v>86</v>
      </c>
      <c r="G52" s="60"/>
      <c r="H52" s="165"/>
      <c r="I52" s="60"/>
    </row>
    <row r="53" spans="1:9" x14ac:dyDescent="0.3">
      <c r="A53" s="60" t="s">
        <v>275</v>
      </c>
      <c r="B53" s="168">
        <v>39</v>
      </c>
      <c r="C53" s="60">
        <v>78</v>
      </c>
      <c r="D53" s="60"/>
      <c r="E53" s="166">
        <v>40</v>
      </c>
      <c r="F53" s="60">
        <v>80</v>
      </c>
      <c r="G53" s="60"/>
      <c r="H53" s="165"/>
      <c r="I53" s="60"/>
    </row>
    <row r="54" spans="1:9" x14ac:dyDescent="0.3">
      <c r="A54" s="60" t="s">
        <v>276</v>
      </c>
      <c r="B54" s="167">
        <v>42</v>
      </c>
      <c r="C54" s="60">
        <v>84</v>
      </c>
      <c r="D54" s="60"/>
      <c r="E54" s="60">
        <v>42</v>
      </c>
      <c r="F54" s="60">
        <v>84</v>
      </c>
      <c r="G54" s="60"/>
      <c r="H54" s="165"/>
      <c r="I54" s="60"/>
    </row>
    <row r="55" spans="1:9" x14ac:dyDescent="0.3">
      <c r="A55" s="60" t="s">
        <v>456</v>
      </c>
      <c r="B55" s="168">
        <v>43</v>
      </c>
      <c r="C55" s="60">
        <v>86</v>
      </c>
      <c r="D55" s="60"/>
      <c r="E55" s="166">
        <v>44</v>
      </c>
      <c r="F55" s="60">
        <v>88</v>
      </c>
      <c r="G55" s="60"/>
      <c r="H55" s="165"/>
      <c r="I55" s="60"/>
    </row>
    <row r="56" spans="1:9" x14ac:dyDescent="0.3">
      <c r="A56" s="60" t="s">
        <v>457</v>
      </c>
      <c r="B56" s="168">
        <v>44</v>
      </c>
      <c r="C56" s="60">
        <v>88</v>
      </c>
      <c r="D56" s="60"/>
      <c r="E56" s="166">
        <v>43</v>
      </c>
      <c r="F56" s="60">
        <v>86</v>
      </c>
      <c r="G56" s="60"/>
      <c r="H56" s="165"/>
      <c r="I56" s="60"/>
    </row>
    <row r="57" spans="1:9" x14ac:dyDescent="0.3">
      <c r="A57" s="60" t="s">
        <v>458</v>
      </c>
      <c r="B57" s="168">
        <v>46</v>
      </c>
      <c r="C57" s="60">
        <v>92</v>
      </c>
      <c r="D57" s="60"/>
      <c r="E57" s="166">
        <v>47</v>
      </c>
      <c r="F57" s="60">
        <v>94</v>
      </c>
      <c r="G57" s="60"/>
      <c r="H57" s="165"/>
      <c r="I57" s="60"/>
    </row>
    <row r="58" spans="1:9" x14ac:dyDescent="0.3">
      <c r="A58" s="60" t="s">
        <v>459</v>
      </c>
      <c r="B58" s="168">
        <v>44</v>
      </c>
      <c r="C58" s="60">
        <v>88</v>
      </c>
      <c r="D58" s="60"/>
      <c r="E58" s="166">
        <v>44</v>
      </c>
      <c r="F58" s="60">
        <v>88</v>
      </c>
      <c r="G58" s="60"/>
      <c r="H58" s="165"/>
      <c r="I58" s="60"/>
    </row>
    <row r="59" spans="1:9" ht="14.4" thickBot="1" x14ac:dyDescent="0.35">
      <c r="A59" s="60" t="s">
        <v>460</v>
      </c>
      <c r="B59" s="168">
        <v>38</v>
      </c>
      <c r="C59" s="60">
        <v>76</v>
      </c>
      <c r="D59" s="60"/>
      <c r="E59" s="166">
        <v>36</v>
      </c>
      <c r="F59" s="60">
        <v>72</v>
      </c>
      <c r="G59" s="60"/>
      <c r="H59" s="165"/>
      <c r="I59" s="60"/>
    </row>
    <row r="60" spans="1:9" ht="15" thickBot="1" x14ac:dyDescent="0.35">
      <c r="A60" s="170" t="s">
        <v>379</v>
      </c>
      <c r="B60" s="171">
        <f>SUM(B51:B59)</f>
        <v>336</v>
      </c>
      <c r="C60" s="172">
        <f>SUM(C52:C59)</f>
        <v>672</v>
      </c>
      <c r="D60" s="173"/>
      <c r="E60" s="173">
        <f>SUM(E48:E59)</f>
        <v>504</v>
      </c>
      <c r="F60" s="172">
        <f>SUM(F48:F59)</f>
        <v>1008</v>
      </c>
      <c r="G60" s="173"/>
      <c r="H60" s="173">
        <f>SUM(H48:H59)</f>
        <v>120</v>
      </c>
      <c r="I60" s="174">
        <f>SUM(I48:I59)</f>
        <v>240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6"/>
  <sheetViews>
    <sheetView showGridLines="0" workbookViewId="0">
      <selection activeCell="O10" sqref="O10"/>
    </sheetView>
  </sheetViews>
  <sheetFormatPr defaultRowHeight="16.05" customHeight="1" x14ac:dyDescent="0.3"/>
  <cols>
    <col min="1" max="1" width="6" style="17" customWidth="1"/>
    <col min="2" max="2" width="21" style="17" customWidth="1"/>
    <col min="3" max="3" width="4" style="17" customWidth="1"/>
    <col min="4" max="4" width="6" style="17" customWidth="1"/>
    <col min="5" max="5" width="21" style="17" customWidth="1"/>
    <col min="6" max="6" width="4" style="17" customWidth="1"/>
    <col min="7" max="7" width="6" style="17" customWidth="1"/>
    <col min="8" max="8" width="21" style="17" customWidth="1"/>
    <col min="9" max="9" width="4" style="17" customWidth="1"/>
    <col min="10" max="10" width="6" customWidth="1"/>
    <col min="11" max="11" width="21" customWidth="1"/>
    <col min="12" max="12" width="4" customWidth="1"/>
    <col min="13" max="13" width="14.140625" customWidth="1"/>
    <col min="14" max="14" width="7.85546875" customWidth="1"/>
    <col min="15" max="15" width="7.5703125" customWidth="1"/>
    <col min="16" max="16" width="10.85546875" customWidth="1"/>
    <col min="17" max="17" width="6" customWidth="1"/>
    <col min="18" max="18" width="21" customWidth="1"/>
    <col min="19" max="19" width="4.7109375" customWidth="1"/>
    <col min="20" max="20" width="4" customWidth="1"/>
    <col min="21" max="21" width="6" customWidth="1"/>
    <col min="22" max="22" width="21" customWidth="1"/>
    <col min="23" max="23" width="5.28515625" customWidth="1"/>
    <col min="24" max="24" width="4" customWidth="1"/>
    <col min="25" max="25" width="6" customWidth="1"/>
    <col min="26" max="26" width="21" customWidth="1"/>
    <col min="27" max="27" width="5.42578125" customWidth="1"/>
    <col min="28" max="28" width="4" customWidth="1"/>
    <col min="29" max="29" width="6" customWidth="1"/>
    <col min="30" max="30" width="21" customWidth="1"/>
    <col min="31" max="31" width="5.28515625" customWidth="1"/>
    <col min="32" max="32" width="4" customWidth="1"/>
    <col min="33" max="33" width="6" customWidth="1"/>
    <col min="34" max="34" width="21" customWidth="1"/>
    <col min="35" max="35" width="5.28515625" customWidth="1"/>
    <col min="36" max="36" width="4" customWidth="1"/>
    <col min="37" max="37" width="6" customWidth="1"/>
    <col min="38" max="38" width="21" customWidth="1"/>
    <col min="39" max="39" width="5.42578125" customWidth="1"/>
    <col min="40" max="40" width="4" customWidth="1"/>
    <col min="41" max="41" width="6" customWidth="1"/>
    <col min="42" max="42" width="21" customWidth="1"/>
    <col min="43" max="43" width="5.7109375" customWidth="1"/>
    <col min="44" max="44" width="4" customWidth="1"/>
    <col min="45" max="45" width="6" customWidth="1"/>
    <col min="46" max="46" width="21" customWidth="1"/>
    <col min="47" max="47" width="5.5703125" customWidth="1"/>
    <col min="48" max="48" width="4" customWidth="1"/>
  </cols>
  <sheetData>
    <row r="1" spans="1:48" ht="16.05" customHeight="1" thickBot="1" x14ac:dyDescent="0.35">
      <c r="A1" s="183" t="s">
        <v>0</v>
      </c>
      <c r="B1" s="183"/>
      <c r="C1" s="183"/>
      <c r="D1" s="183" t="s">
        <v>1</v>
      </c>
      <c r="E1" s="183"/>
      <c r="F1" s="183"/>
      <c r="G1" s="183" t="s">
        <v>2</v>
      </c>
      <c r="H1" s="183"/>
      <c r="I1" s="183"/>
      <c r="J1" s="183" t="s">
        <v>3</v>
      </c>
      <c r="K1" s="183"/>
      <c r="L1" s="183"/>
      <c r="M1" s="30" t="s">
        <v>272</v>
      </c>
      <c r="O1" s="31"/>
      <c r="P1" s="32" t="s">
        <v>273</v>
      </c>
      <c r="Q1" s="177" t="s">
        <v>4</v>
      </c>
      <c r="R1" s="177"/>
      <c r="S1" s="177"/>
      <c r="T1" s="177"/>
      <c r="U1" s="177" t="s">
        <v>5</v>
      </c>
      <c r="V1" s="177"/>
      <c r="W1" s="177"/>
      <c r="X1" s="177"/>
      <c r="Y1" s="177" t="s">
        <v>6</v>
      </c>
      <c r="Z1" s="177"/>
      <c r="AA1" s="177"/>
      <c r="AB1" s="177"/>
      <c r="AC1" s="177" t="s">
        <v>7</v>
      </c>
      <c r="AD1" s="177"/>
      <c r="AE1" s="177"/>
      <c r="AF1" s="177"/>
      <c r="AG1" s="177" t="s">
        <v>8</v>
      </c>
      <c r="AH1" s="177"/>
      <c r="AI1" s="177"/>
      <c r="AJ1" s="177"/>
      <c r="AK1" s="177" t="s">
        <v>9</v>
      </c>
      <c r="AL1" s="177"/>
      <c r="AM1" s="177"/>
      <c r="AN1" s="177"/>
      <c r="AO1" s="177" t="s">
        <v>10</v>
      </c>
      <c r="AP1" s="177"/>
      <c r="AQ1" s="177"/>
      <c r="AR1" s="177"/>
      <c r="AS1" s="177" t="s">
        <v>11</v>
      </c>
      <c r="AT1" s="177"/>
      <c r="AU1" s="177"/>
      <c r="AV1" s="177"/>
    </row>
    <row r="2" spans="1:48" ht="16.05" customHeight="1" thickBot="1" x14ac:dyDescent="0.35">
      <c r="A2" s="9" t="s">
        <v>12</v>
      </c>
      <c r="B2" s="10" t="s">
        <v>13</v>
      </c>
      <c r="C2" s="11" t="s">
        <v>14</v>
      </c>
      <c r="D2" s="12" t="s">
        <v>15</v>
      </c>
      <c r="E2" s="13"/>
      <c r="F2" s="14"/>
      <c r="G2" s="12" t="s">
        <v>16</v>
      </c>
      <c r="H2" s="13"/>
      <c r="I2" s="14"/>
      <c r="J2" s="9" t="s">
        <v>12</v>
      </c>
      <c r="K2" s="10" t="s">
        <v>17</v>
      </c>
      <c r="L2" s="11" t="s">
        <v>18</v>
      </c>
      <c r="M2" s="33">
        <v>2024</v>
      </c>
      <c r="N2" s="34"/>
      <c r="O2" s="35"/>
      <c r="P2" s="36"/>
      <c r="Q2" s="6" t="s">
        <v>19</v>
      </c>
      <c r="R2" s="7" t="s">
        <v>20</v>
      </c>
      <c r="S2" s="7"/>
      <c r="T2" s="8"/>
      <c r="U2" s="6" t="s">
        <v>21</v>
      </c>
      <c r="V2" s="3">
        <v>1</v>
      </c>
      <c r="W2" s="3"/>
      <c r="X2" s="4"/>
      <c r="Y2" s="2" t="s">
        <v>12</v>
      </c>
      <c r="Z2" s="3">
        <v>2</v>
      </c>
      <c r="AA2" s="3"/>
      <c r="AB2" s="5" t="s">
        <v>22</v>
      </c>
      <c r="AC2" s="2" t="s">
        <v>15</v>
      </c>
      <c r="AD2" s="3">
        <v>1</v>
      </c>
      <c r="AE2" s="3"/>
      <c r="AF2" s="4"/>
      <c r="AG2" s="6" t="s">
        <v>23</v>
      </c>
      <c r="AH2" s="7">
        <v>2</v>
      </c>
      <c r="AI2" s="23">
        <f>AH2</f>
        <v>2</v>
      </c>
      <c r="AJ2" s="8"/>
      <c r="AK2" s="2" t="s">
        <v>15</v>
      </c>
      <c r="AL2" s="3">
        <v>1</v>
      </c>
      <c r="AM2" s="3"/>
      <c r="AN2" s="4"/>
      <c r="AO2" s="2" t="s">
        <v>16</v>
      </c>
      <c r="AP2" s="3">
        <v>2</v>
      </c>
      <c r="AQ2" s="3"/>
      <c r="AR2" s="4"/>
      <c r="AS2" s="6" t="s">
        <v>23</v>
      </c>
      <c r="AT2" s="7">
        <v>2</v>
      </c>
      <c r="AU2" s="23">
        <f>AT2</f>
        <v>2</v>
      </c>
      <c r="AV2" s="8"/>
    </row>
    <row r="3" spans="1:48" ht="16.05" customHeight="1" thickBot="1" x14ac:dyDescent="0.35">
      <c r="A3" s="12" t="s">
        <v>24</v>
      </c>
      <c r="B3" s="13"/>
      <c r="C3" s="14"/>
      <c r="D3" s="12" t="s">
        <v>25</v>
      </c>
      <c r="E3" s="13"/>
      <c r="F3" s="14"/>
      <c r="G3" s="9" t="s">
        <v>26</v>
      </c>
      <c r="H3" s="13"/>
      <c r="I3" s="14"/>
      <c r="J3" s="12" t="s">
        <v>24</v>
      </c>
      <c r="K3" s="13"/>
      <c r="L3" s="14"/>
      <c r="M3" s="37" t="s">
        <v>274</v>
      </c>
      <c r="N3" s="38"/>
      <c r="O3" s="39">
        <f>S6+S13+S20+S27+S32</f>
        <v>40</v>
      </c>
      <c r="P3" s="40">
        <f t="shared" ref="P3:P8" si="0">O3*2</f>
        <v>80</v>
      </c>
      <c r="Q3" s="2" t="s">
        <v>24</v>
      </c>
      <c r="R3" s="3">
        <v>2</v>
      </c>
      <c r="S3" s="3"/>
      <c r="T3" s="4"/>
      <c r="U3" s="6" t="s">
        <v>27</v>
      </c>
      <c r="V3" s="7">
        <v>2</v>
      </c>
      <c r="W3" s="23">
        <f>V2+V3</f>
        <v>3</v>
      </c>
      <c r="X3" s="8"/>
      <c r="Y3" s="2" t="s">
        <v>24</v>
      </c>
      <c r="Z3" s="3">
        <v>1</v>
      </c>
      <c r="AA3" s="3"/>
      <c r="AB3" s="4"/>
      <c r="AC3" s="2" t="s">
        <v>25</v>
      </c>
      <c r="AD3" s="3">
        <v>2</v>
      </c>
      <c r="AE3" s="3"/>
      <c r="AF3" s="4"/>
      <c r="AG3" s="2" t="s">
        <v>28</v>
      </c>
      <c r="AH3" s="3">
        <v>1</v>
      </c>
      <c r="AI3" s="3"/>
      <c r="AJ3" s="5" t="s">
        <v>29</v>
      </c>
      <c r="AK3" s="2" t="s">
        <v>30</v>
      </c>
      <c r="AL3" s="3">
        <v>1</v>
      </c>
      <c r="AM3" s="3"/>
      <c r="AN3" s="4"/>
      <c r="AO3" s="6" t="s">
        <v>26</v>
      </c>
      <c r="AP3" s="7" t="s">
        <v>262</v>
      </c>
      <c r="AQ3" s="7"/>
      <c r="AR3" s="8"/>
      <c r="AS3" s="2" t="s">
        <v>28</v>
      </c>
      <c r="AT3" s="3">
        <v>1</v>
      </c>
      <c r="AU3" s="3"/>
      <c r="AV3" s="5" t="s">
        <v>31</v>
      </c>
    </row>
    <row r="4" spans="1:48" ht="16.05" customHeight="1" thickBot="1" x14ac:dyDescent="0.35">
      <c r="A4" s="12" t="s">
        <v>32</v>
      </c>
      <c r="B4" s="13"/>
      <c r="C4" s="14"/>
      <c r="D4" s="9" t="s">
        <v>33</v>
      </c>
      <c r="E4" s="13"/>
      <c r="F4" s="14"/>
      <c r="G4" s="9" t="s">
        <v>34</v>
      </c>
      <c r="H4" s="10"/>
      <c r="I4" s="15"/>
      <c r="J4" s="12" t="s">
        <v>32</v>
      </c>
      <c r="K4" s="13"/>
      <c r="L4" s="14"/>
      <c r="M4" s="37" t="s">
        <v>275</v>
      </c>
      <c r="N4" s="38"/>
      <c r="O4" s="39">
        <f>W3+W10+W17+W24+W31</f>
        <v>39</v>
      </c>
      <c r="P4" s="40">
        <f t="shared" si="0"/>
        <v>78</v>
      </c>
      <c r="Q4" s="2" t="s">
        <v>35</v>
      </c>
      <c r="R4" s="3">
        <v>2</v>
      </c>
      <c r="S4" s="3"/>
      <c r="T4" s="4"/>
      <c r="U4" s="2" t="s">
        <v>36</v>
      </c>
      <c r="V4" s="3">
        <v>1</v>
      </c>
      <c r="W4" s="3"/>
      <c r="X4" s="5" t="s">
        <v>37</v>
      </c>
      <c r="Y4" s="2" t="s">
        <v>32</v>
      </c>
      <c r="Z4" s="3">
        <v>1</v>
      </c>
      <c r="AA4" s="3"/>
      <c r="AB4" s="4"/>
      <c r="AC4" s="6" t="s">
        <v>33</v>
      </c>
      <c r="AD4" s="3">
        <v>1</v>
      </c>
      <c r="AE4" s="3"/>
      <c r="AF4" s="4"/>
      <c r="AG4" s="2" t="s">
        <v>38</v>
      </c>
      <c r="AH4" s="3">
        <v>1</v>
      </c>
      <c r="AI4" s="3"/>
      <c r="AJ4" s="4"/>
      <c r="AK4" s="2" t="s">
        <v>38</v>
      </c>
      <c r="AL4" s="3">
        <v>2</v>
      </c>
      <c r="AM4" s="3"/>
      <c r="AN4" s="4"/>
      <c r="AO4" s="6" t="s">
        <v>34</v>
      </c>
      <c r="AP4" s="7">
        <v>2</v>
      </c>
      <c r="AQ4" s="23">
        <f>AP2+AP4+1</f>
        <v>5</v>
      </c>
      <c r="AR4" s="8"/>
      <c r="AS4" s="2" t="s">
        <v>38</v>
      </c>
      <c r="AT4" s="3">
        <v>1</v>
      </c>
      <c r="AU4" s="3"/>
      <c r="AV4" s="4"/>
    </row>
    <row r="5" spans="1:48" ht="16.05" customHeight="1" thickBot="1" x14ac:dyDescent="0.35">
      <c r="A5" s="12" t="s">
        <v>39</v>
      </c>
      <c r="B5" s="13"/>
      <c r="C5" s="14"/>
      <c r="D5" s="9" t="s">
        <v>40</v>
      </c>
      <c r="E5" s="10"/>
      <c r="F5" s="15"/>
      <c r="G5" s="12" t="s">
        <v>41</v>
      </c>
      <c r="H5" s="13"/>
      <c r="I5" s="16" t="s">
        <v>42</v>
      </c>
      <c r="J5" s="12" t="s">
        <v>39</v>
      </c>
      <c r="K5" s="13"/>
      <c r="L5" s="14"/>
      <c r="M5" s="48" t="s">
        <v>276</v>
      </c>
      <c r="N5" s="41"/>
      <c r="O5" s="40">
        <f>AA8+AA15+AA22+AA29+AA32</f>
        <v>42</v>
      </c>
      <c r="P5" s="40">
        <f t="shared" si="0"/>
        <v>84</v>
      </c>
      <c r="Q5" s="6" t="s">
        <v>43</v>
      </c>
      <c r="R5" s="3">
        <v>1</v>
      </c>
      <c r="S5" s="3"/>
      <c r="T5" s="4"/>
      <c r="U5" s="2" t="s">
        <v>39</v>
      </c>
      <c r="V5" s="3">
        <v>1</v>
      </c>
      <c r="W5" s="3"/>
      <c r="X5" s="4"/>
      <c r="Y5" s="2" t="s">
        <v>39</v>
      </c>
      <c r="Z5" s="3">
        <v>1</v>
      </c>
      <c r="AA5" s="3"/>
      <c r="AB5" s="4"/>
      <c r="AC5" s="6" t="s">
        <v>40</v>
      </c>
      <c r="AD5" s="7">
        <v>2</v>
      </c>
      <c r="AE5" s="23">
        <f>AD2+AD3+AD4+AD5</f>
        <v>6</v>
      </c>
      <c r="AF5" s="8"/>
      <c r="AG5" s="2" t="s">
        <v>44</v>
      </c>
      <c r="AH5" s="3">
        <v>1</v>
      </c>
      <c r="AI5" s="3"/>
      <c r="AJ5" s="4"/>
      <c r="AK5" s="2" t="s">
        <v>45</v>
      </c>
      <c r="AL5" s="3">
        <v>2</v>
      </c>
      <c r="AM5" s="3"/>
      <c r="AN5" s="4"/>
      <c r="AO5" s="2" t="s">
        <v>41</v>
      </c>
      <c r="AP5" s="3">
        <v>1</v>
      </c>
      <c r="AQ5" s="3"/>
      <c r="AR5" s="5" t="s">
        <v>46</v>
      </c>
      <c r="AS5" s="2" t="s">
        <v>44</v>
      </c>
      <c r="AT5" s="3">
        <v>2</v>
      </c>
      <c r="AU5" s="3"/>
      <c r="AV5" s="4"/>
    </row>
    <row r="6" spans="1:48" ht="16.05" customHeight="1" thickBot="1" x14ac:dyDescent="0.35">
      <c r="A6" s="12" t="s">
        <v>47</v>
      </c>
      <c r="B6" s="13"/>
      <c r="C6" s="14"/>
      <c r="D6" s="12" t="s">
        <v>48</v>
      </c>
      <c r="E6" s="13"/>
      <c r="F6" s="16" t="s">
        <v>49</v>
      </c>
      <c r="G6" s="12" t="s">
        <v>50</v>
      </c>
      <c r="H6" s="13"/>
      <c r="I6" s="14"/>
      <c r="J6" s="12" t="s">
        <v>47</v>
      </c>
      <c r="K6" s="13"/>
      <c r="L6" s="14"/>
      <c r="M6" s="48" t="s">
        <v>277</v>
      </c>
      <c r="N6" s="41"/>
      <c r="O6" s="42">
        <f>AE5+AE12+AE19+AE26+AE32</f>
        <v>43</v>
      </c>
      <c r="P6" s="40">
        <f t="shared" si="0"/>
        <v>86</v>
      </c>
      <c r="Q6" s="6" t="s">
        <v>51</v>
      </c>
      <c r="R6" s="7">
        <v>2</v>
      </c>
      <c r="S6" s="23">
        <f>R3+R4+R5</f>
        <v>5</v>
      </c>
      <c r="T6" s="8"/>
      <c r="U6" s="2" t="s">
        <v>52</v>
      </c>
      <c r="V6" s="3">
        <v>1</v>
      </c>
      <c r="W6" s="3"/>
      <c r="X6" s="4"/>
      <c r="Y6" s="2" t="s">
        <v>47</v>
      </c>
      <c r="Z6" s="3">
        <v>2</v>
      </c>
      <c r="AA6" s="3"/>
      <c r="AB6" s="4"/>
      <c r="AC6" s="2" t="s">
        <v>48</v>
      </c>
      <c r="AD6" s="3">
        <v>1</v>
      </c>
      <c r="AE6" s="3"/>
      <c r="AF6" s="5" t="s">
        <v>53</v>
      </c>
      <c r="AG6" s="2" t="s">
        <v>50</v>
      </c>
      <c r="AH6" s="3">
        <v>2</v>
      </c>
      <c r="AI6" s="3"/>
      <c r="AJ6" s="4"/>
      <c r="AK6" s="6" t="s">
        <v>54</v>
      </c>
      <c r="AL6" s="3">
        <v>1</v>
      </c>
      <c r="AM6" s="3"/>
      <c r="AN6" s="4"/>
      <c r="AO6" s="2" t="s">
        <v>50</v>
      </c>
      <c r="AP6" s="3">
        <v>1</v>
      </c>
      <c r="AQ6" s="3"/>
      <c r="AR6" s="4"/>
      <c r="AS6" s="2" t="s">
        <v>50</v>
      </c>
      <c r="AT6" s="3">
        <v>2</v>
      </c>
      <c r="AU6" s="3"/>
      <c r="AV6" s="4"/>
    </row>
    <row r="7" spans="1:48" ht="16.05" customHeight="1" thickBot="1" x14ac:dyDescent="0.35">
      <c r="A7" s="9" t="s">
        <v>55</v>
      </c>
      <c r="B7" s="10" t="s">
        <v>56</v>
      </c>
      <c r="C7" s="15"/>
      <c r="D7" s="12" t="s">
        <v>57</v>
      </c>
      <c r="E7" s="13"/>
      <c r="F7" s="14"/>
      <c r="G7" s="12" t="s">
        <v>58</v>
      </c>
      <c r="H7" s="13"/>
      <c r="I7" s="14"/>
      <c r="J7" s="9" t="s">
        <v>55</v>
      </c>
      <c r="K7" s="13"/>
      <c r="L7" s="14"/>
      <c r="M7" s="48" t="s">
        <v>278</v>
      </c>
      <c r="N7" s="41"/>
      <c r="O7" s="42">
        <f>AI2+AI9+AI16+AI23+AI30+AI31</f>
        <v>44</v>
      </c>
      <c r="P7" s="40">
        <f t="shared" si="0"/>
        <v>88</v>
      </c>
      <c r="Q7" s="2" t="s">
        <v>59</v>
      </c>
      <c r="R7" s="3">
        <v>1</v>
      </c>
      <c r="S7" s="3"/>
      <c r="T7" s="5" t="s">
        <v>60</v>
      </c>
      <c r="U7" s="2" t="s">
        <v>57</v>
      </c>
      <c r="V7" s="3">
        <v>2</v>
      </c>
      <c r="W7" s="3"/>
      <c r="X7" s="4"/>
      <c r="Y7" s="6" t="s">
        <v>55</v>
      </c>
      <c r="Z7" s="3">
        <v>2</v>
      </c>
      <c r="AA7" s="3"/>
      <c r="AB7" s="4"/>
      <c r="AC7" s="2" t="s">
        <v>57</v>
      </c>
      <c r="AD7" s="3">
        <v>1</v>
      </c>
      <c r="AE7" s="3"/>
      <c r="AF7" s="4"/>
      <c r="AG7" s="2" t="s">
        <v>61</v>
      </c>
      <c r="AH7" s="3">
        <v>2</v>
      </c>
      <c r="AI7" s="3"/>
      <c r="AJ7" s="4"/>
      <c r="AK7" s="6" t="s">
        <v>62</v>
      </c>
      <c r="AL7" s="7">
        <v>2</v>
      </c>
      <c r="AM7" s="23">
        <f>AL2+AL3+AL4+AL5+AL6+AL7</f>
        <v>9</v>
      </c>
      <c r="AN7" s="8"/>
      <c r="AO7" s="2" t="s">
        <v>58</v>
      </c>
      <c r="AP7" s="3">
        <v>1</v>
      </c>
      <c r="AQ7" s="3"/>
      <c r="AR7" s="4"/>
      <c r="AS7" s="6" t="s">
        <v>61</v>
      </c>
      <c r="AT7" s="7" t="s">
        <v>63</v>
      </c>
      <c r="AU7" s="7"/>
      <c r="AV7" s="8"/>
    </row>
    <row r="8" spans="1:48" ht="16.05" customHeight="1" thickBot="1" x14ac:dyDescent="0.35">
      <c r="A8" s="9" t="s">
        <v>64</v>
      </c>
      <c r="B8" s="10"/>
      <c r="C8" s="15"/>
      <c r="D8" s="12" t="s">
        <v>65</v>
      </c>
      <c r="E8" s="13"/>
      <c r="F8" s="14"/>
      <c r="G8" s="12" t="s">
        <v>66</v>
      </c>
      <c r="H8" s="13"/>
      <c r="I8" s="14"/>
      <c r="J8" s="9" t="s">
        <v>64</v>
      </c>
      <c r="K8" s="10"/>
      <c r="L8" s="15"/>
      <c r="M8" s="48" t="s">
        <v>279</v>
      </c>
      <c r="N8" s="41"/>
      <c r="O8" s="42">
        <f>AM7+AM14+AM21+AM28+AM32</f>
        <v>46</v>
      </c>
      <c r="P8" s="40">
        <f t="shared" si="0"/>
        <v>92</v>
      </c>
      <c r="Q8" s="2" t="s">
        <v>66</v>
      </c>
      <c r="R8" s="3">
        <v>1</v>
      </c>
      <c r="S8" s="3"/>
      <c r="T8" s="4"/>
      <c r="U8" s="2" t="s">
        <v>67</v>
      </c>
      <c r="V8" s="3">
        <v>2</v>
      </c>
      <c r="W8" s="3"/>
      <c r="X8" s="4"/>
      <c r="Y8" s="6" t="s">
        <v>64</v>
      </c>
      <c r="Z8" s="7">
        <v>2</v>
      </c>
      <c r="AA8" s="23">
        <f>Z2+Z3+Z4+Z5+Z6+Z7+Z8</f>
        <v>11</v>
      </c>
      <c r="AB8" s="8"/>
      <c r="AC8" s="2" t="s">
        <v>65</v>
      </c>
      <c r="AD8" s="3">
        <v>1</v>
      </c>
      <c r="AE8" s="3"/>
      <c r="AF8" s="4"/>
      <c r="AG8" s="6" t="s">
        <v>68</v>
      </c>
      <c r="AH8" s="3">
        <v>1</v>
      </c>
      <c r="AI8" s="3"/>
      <c r="AJ8" s="4"/>
      <c r="AK8" s="2" t="s">
        <v>69</v>
      </c>
      <c r="AL8" s="3">
        <v>1</v>
      </c>
      <c r="AM8" s="3"/>
      <c r="AN8" s="5" t="s">
        <v>70</v>
      </c>
      <c r="AO8" s="2" t="s">
        <v>66</v>
      </c>
      <c r="AP8" s="3">
        <v>2</v>
      </c>
      <c r="AQ8" s="3"/>
      <c r="AR8" s="4"/>
      <c r="AS8" s="6" t="s">
        <v>68</v>
      </c>
      <c r="AT8" s="3">
        <v>1</v>
      </c>
      <c r="AU8" s="3"/>
      <c r="AV8" s="4"/>
    </row>
    <row r="9" spans="1:48" ht="16.05" customHeight="1" thickBot="1" x14ac:dyDescent="0.35">
      <c r="A9" s="12" t="s">
        <v>71</v>
      </c>
      <c r="B9" s="13"/>
      <c r="C9" s="16" t="s">
        <v>72</v>
      </c>
      <c r="D9" s="12" t="s">
        <v>73</v>
      </c>
      <c r="E9" s="13"/>
      <c r="F9" s="14"/>
      <c r="G9" s="12" t="s">
        <v>74</v>
      </c>
      <c r="H9" s="13"/>
      <c r="I9" s="14"/>
      <c r="J9" s="12" t="s">
        <v>71</v>
      </c>
      <c r="K9" s="13"/>
      <c r="L9" s="16" t="s">
        <v>75</v>
      </c>
      <c r="M9" s="48" t="s">
        <v>280</v>
      </c>
      <c r="N9" s="41"/>
      <c r="O9" s="42">
        <f>AQ4+AQ11+AQ18+AQ25+AQ31</f>
        <v>44</v>
      </c>
      <c r="P9" s="40">
        <f>O9*2</f>
        <v>88</v>
      </c>
      <c r="Q9" s="2" t="s">
        <v>76</v>
      </c>
      <c r="R9" s="3">
        <v>1</v>
      </c>
      <c r="S9" s="3"/>
      <c r="T9" s="4"/>
      <c r="U9" s="6" t="s">
        <v>77</v>
      </c>
      <c r="V9" s="3">
        <v>1</v>
      </c>
      <c r="W9" s="3"/>
      <c r="X9" s="4"/>
      <c r="Y9" s="2" t="s">
        <v>71</v>
      </c>
      <c r="Z9" s="3">
        <v>1</v>
      </c>
      <c r="AA9" s="25" t="s">
        <v>269</v>
      </c>
      <c r="AB9" s="5" t="s">
        <v>78</v>
      </c>
      <c r="AC9" s="2" t="s">
        <v>73</v>
      </c>
      <c r="AD9" s="3">
        <v>1</v>
      </c>
      <c r="AE9" s="3"/>
      <c r="AF9" s="4"/>
      <c r="AG9" s="6" t="s">
        <v>79</v>
      </c>
      <c r="AH9" s="7">
        <v>2</v>
      </c>
      <c r="AI9" s="23">
        <f>AH3+AH4+AH5+AH6+AH7+AH8+AH9</f>
        <v>10</v>
      </c>
      <c r="AJ9" s="8"/>
      <c r="AK9" s="2" t="s">
        <v>73</v>
      </c>
      <c r="AL9" s="3">
        <v>1</v>
      </c>
      <c r="AM9" s="3"/>
      <c r="AN9" s="4"/>
      <c r="AO9" s="2" t="s">
        <v>74</v>
      </c>
      <c r="AP9" s="3">
        <v>2</v>
      </c>
      <c r="AQ9" s="3"/>
      <c r="AR9" s="4"/>
      <c r="AS9" s="6" t="s">
        <v>79</v>
      </c>
      <c r="AT9" s="7">
        <v>3</v>
      </c>
      <c r="AU9" s="23">
        <f>AT3+AT4+AT5+AT6+AT8+AT9</f>
        <v>10</v>
      </c>
      <c r="AV9" s="8"/>
    </row>
    <row r="10" spans="1:48" ht="16.05" customHeight="1" thickBot="1" x14ac:dyDescent="0.35">
      <c r="A10" s="12" t="s">
        <v>80</v>
      </c>
      <c r="B10" s="13"/>
      <c r="C10" s="14"/>
      <c r="D10" s="12" t="s">
        <v>81</v>
      </c>
      <c r="E10" s="13"/>
      <c r="F10" s="14"/>
      <c r="G10" s="9" t="s">
        <v>82</v>
      </c>
      <c r="H10" s="13"/>
      <c r="I10" s="14"/>
      <c r="J10" s="12" t="s">
        <v>80</v>
      </c>
      <c r="K10" s="13"/>
      <c r="L10" s="14"/>
      <c r="M10" s="49" t="s">
        <v>281</v>
      </c>
      <c r="N10" s="43"/>
      <c r="O10" s="44">
        <v>36</v>
      </c>
      <c r="P10" s="40">
        <f>O10*2</f>
        <v>72</v>
      </c>
      <c r="Q10" s="6" t="s">
        <v>80</v>
      </c>
      <c r="R10" s="22" t="s">
        <v>261</v>
      </c>
      <c r="S10" s="7"/>
      <c r="T10" s="8"/>
      <c r="U10" s="6" t="s">
        <v>83</v>
      </c>
      <c r="V10" s="7">
        <v>2</v>
      </c>
      <c r="W10" s="23">
        <f>V4+V5+V6+V7+V8+V9+V10</f>
        <v>10</v>
      </c>
      <c r="X10" s="8"/>
      <c r="Y10" s="2" t="s">
        <v>80</v>
      </c>
      <c r="Z10" s="3">
        <v>1</v>
      </c>
      <c r="AA10" s="3"/>
      <c r="AB10" s="4"/>
      <c r="AC10" s="2" t="s">
        <v>81</v>
      </c>
      <c r="AD10" s="3">
        <v>2</v>
      </c>
      <c r="AE10" s="3"/>
      <c r="AF10" s="4"/>
      <c r="AG10" s="2" t="s">
        <v>84</v>
      </c>
      <c r="AH10" s="3">
        <v>1</v>
      </c>
      <c r="AI10" s="3"/>
      <c r="AJ10" s="5" t="s">
        <v>85</v>
      </c>
      <c r="AK10" s="2" t="s">
        <v>86</v>
      </c>
      <c r="AL10" s="3">
        <v>1</v>
      </c>
      <c r="AM10" s="3"/>
      <c r="AN10" s="4"/>
      <c r="AO10" s="6" t="s">
        <v>82</v>
      </c>
      <c r="AP10" s="3">
        <v>1</v>
      </c>
      <c r="AQ10" s="3"/>
      <c r="AR10" s="4"/>
      <c r="AS10" s="2" t="s">
        <v>84</v>
      </c>
      <c r="AT10" s="3">
        <v>1</v>
      </c>
      <c r="AU10" s="3"/>
      <c r="AV10" s="5" t="s">
        <v>87</v>
      </c>
    </row>
    <row r="11" spans="1:48" ht="16.05" customHeight="1" thickBot="1" x14ac:dyDescent="0.35">
      <c r="A11" s="12" t="s">
        <v>88</v>
      </c>
      <c r="B11" s="13"/>
      <c r="C11" s="14"/>
      <c r="D11" s="9" t="s">
        <v>89</v>
      </c>
      <c r="E11" s="13"/>
      <c r="F11" s="14"/>
      <c r="G11" s="9" t="s">
        <v>90</v>
      </c>
      <c r="H11" s="10"/>
      <c r="I11" s="15"/>
      <c r="J11" s="12" t="s">
        <v>88</v>
      </c>
      <c r="K11" s="13"/>
      <c r="L11" s="14"/>
      <c r="M11" s="45"/>
      <c r="N11" s="46" t="s">
        <v>282</v>
      </c>
      <c r="O11" s="47">
        <f>SUM(O3:O10)</f>
        <v>334</v>
      </c>
      <c r="P11" s="47">
        <f>SUM(P3:P10)</f>
        <v>668</v>
      </c>
      <c r="Q11" s="2" t="s">
        <v>91</v>
      </c>
      <c r="R11" s="3">
        <v>2</v>
      </c>
      <c r="S11" s="3"/>
      <c r="T11" s="4"/>
      <c r="U11" s="2" t="s">
        <v>92</v>
      </c>
      <c r="V11" s="3">
        <v>1</v>
      </c>
      <c r="W11" s="3"/>
      <c r="X11" s="5" t="s">
        <v>93</v>
      </c>
      <c r="Y11" s="2" t="s">
        <v>88</v>
      </c>
      <c r="Z11" s="3">
        <v>1</v>
      </c>
      <c r="AA11" s="3"/>
      <c r="AB11" s="4"/>
      <c r="AC11" s="6" t="s">
        <v>89</v>
      </c>
      <c r="AD11" s="3">
        <v>1</v>
      </c>
      <c r="AE11" s="3"/>
      <c r="AF11" s="4"/>
      <c r="AG11" s="2" t="s">
        <v>94</v>
      </c>
      <c r="AH11" s="3">
        <v>1</v>
      </c>
      <c r="AI11" s="3"/>
      <c r="AJ11" s="4"/>
      <c r="AK11" s="2" t="s">
        <v>94</v>
      </c>
      <c r="AL11" s="3">
        <v>2</v>
      </c>
      <c r="AM11" s="3"/>
      <c r="AN11" s="4"/>
      <c r="AO11" s="6" t="s">
        <v>90</v>
      </c>
      <c r="AP11" s="7">
        <v>3</v>
      </c>
      <c r="AQ11" s="23">
        <f>AP5+AP6+AP7+AP8+AP9+AP10+AP11</f>
        <v>11</v>
      </c>
      <c r="AR11" s="8"/>
      <c r="AS11" s="2" t="s">
        <v>94</v>
      </c>
      <c r="AT11" s="3">
        <v>1</v>
      </c>
      <c r="AU11" s="3"/>
      <c r="AV11" s="4"/>
    </row>
    <row r="12" spans="1:48" ht="16.05" customHeight="1" x14ac:dyDescent="0.3">
      <c r="A12" s="12" t="s">
        <v>95</v>
      </c>
      <c r="B12" s="13"/>
      <c r="C12" s="14"/>
      <c r="D12" s="9" t="s">
        <v>96</v>
      </c>
      <c r="E12" s="10"/>
      <c r="F12" s="15"/>
      <c r="G12" s="12" t="s">
        <v>97</v>
      </c>
      <c r="H12" s="13"/>
      <c r="I12" s="16" t="s">
        <v>98</v>
      </c>
      <c r="J12" s="12" t="s">
        <v>95</v>
      </c>
      <c r="K12" s="13"/>
      <c r="L12" s="14"/>
      <c r="M12" s="29"/>
      <c r="N12" s="29"/>
      <c r="O12" s="29"/>
      <c r="P12" s="29"/>
      <c r="Q12" s="6" t="s">
        <v>99</v>
      </c>
      <c r="R12" s="3">
        <v>1</v>
      </c>
      <c r="S12" s="3"/>
      <c r="T12" s="4"/>
      <c r="U12" s="2" t="s">
        <v>95</v>
      </c>
      <c r="V12" s="3">
        <v>2</v>
      </c>
      <c r="W12" s="3"/>
      <c r="X12" s="4"/>
      <c r="Y12" s="2" t="s">
        <v>95</v>
      </c>
      <c r="Z12" s="3">
        <v>1</v>
      </c>
      <c r="AA12" s="3"/>
      <c r="AB12" s="4"/>
      <c r="AC12" s="6" t="s">
        <v>96</v>
      </c>
      <c r="AD12" s="7">
        <v>2</v>
      </c>
      <c r="AE12" s="23">
        <f>AD6+AD7+AD8+AD9+AD10+AD11+AD12</f>
        <v>9</v>
      </c>
      <c r="AF12" s="8"/>
      <c r="AG12" s="2" t="s">
        <v>100</v>
      </c>
      <c r="AH12" s="3">
        <v>1</v>
      </c>
      <c r="AI12" s="3"/>
      <c r="AJ12" s="4"/>
      <c r="AK12" s="2" t="s">
        <v>101</v>
      </c>
      <c r="AL12" s="3">
        <v>2</v>
      </c>
      <c r="AM12" s="3"/>
      <c r="AN12" s="4"/>
      <c r="AO12" s="2" t="s">
        <v>97</v>
      </c>
      <c r="AP12" s="3">
        <v>1</v>
      </c>
      <c r="AQ12" s="3"/>
      <c r="AR12" s="5" t="s">
        <v>102</v>
      </c>
      <c r="AS12" s="2" t="s">
        <v>100</v>
      </c>
      <c r="AT12" s="3">
        <v>1</v>
      </c>
      <c r="AU12" s="3"/>
      <c r="AV12" s="4"/>
    </row>
    <row r="13" spans="1:48" ht="16.05" customHeight="1" x14ac:dyDescent="0.3">
      <c r="A13" s="12" t="s">
        <v>103</v>
      </c>
      <c r="B13" s="13"/>
      <c r="C13" s="14"/>
      <c r="D13" s="12" t="s">
        <v>104</v>
      </c>
      <c r="E13" s="13"/>
      <c r="F13" s="16" t="s">
        <v>105</v>
      </c>
      <c r="G13" s="12" t="s">
        <v>106</v>
      </c>
      <c r="H13" s="13"/>
      <c r="I13" s="14"/>
      <c r="J13" s="12" t="s">
        <v>103</v>
      </c>
      <c r="K13" s="13"/>
      <c r="L13" s="14"/>
      <c r="M13" s="3"/>
      <c r="N13" s="3"/>
      <c r="O13" s="3"/>
      <c r="P13" s="3"/>
      <c r="Q13" s="6" t="s">
        <v>107</v>
      </c>
      <c r="R13" s="7">
        <v>3</v>
      </c>
      <c r="S13" s="23">
        <f>R7+R8+R9+R11+R12+2</f>
        <v>8</v>
      </c>
      <c r="T13" s="8"/>
      <c r="U13" s="2" t="s">
        <v>108</v>
      </c>
      <c r="V13" s="3">
        <v>1</v>
      </c>
      <c r="W13" s="3"/>
      <c r="X13" s="4"/>
      <c r="Y13" s="2" t="s">
        <v>103</v>
      </c>
      <c r="Z13" s="3">
        <v>2</v>
      </c>
      <c r="AA13" s="3"/>
      <c r="AB13" s="4"/>
      <c r="AC13" s="2" t="s">
        <v>104</v>
      </c>
      <c r="AD13" s="3">
        <v>1</v>
      </c>
      <c r="AE13" s="3"/>
      <c r="AF13" s="5" t="s">
        <v>109</v>
      </c>
      <c r="AG13" s="2" t="s">
        <v>106</v>
      </c>
      <c r="AH13" s="3">
        <v>2</v>
      </c>
      <c r="AI13" s="3"/>
      <c r="AJ13" s="4"/>
      <c r="AK13" s="6" t="s">
        <v>110</v>
      </c>
      <c r="AL13" s="3">
        <v>1</v>
      </c>
      <c r="AM13" s="3"/>
      <c r="AN13" s="4"/>
      <c r="AO13" s="2" t="s">
        <v>106</v>
      </c>
      <c r="AP13" s="3">
        <v>1</v>
      </c>
      <c r="AQ13" s="3"/>
      <c r="AR13" s="4"/>
      <c r="AS13" s="2" t="s">
        <v>106</v>
      </c>
      <c r="AT13" s="3">
        <v>2</v>
      </c>
      <c r="AU13" s="3"/>
      <c r="AV13" s="4"/>
    </row>
    <row r="14" spans="1:48" ht="16.05" customHeight="1" x14ac:dyDescent="0.3">
      <c r="A14" s="9" t="s">
        <v>111</v>
      </c>
      <c r="B14" s="13"/>
      <c r="C14" s="14"/>
      <c r="D14" s="12" t="s">
        <v>112</v>
      </c>
      <c r="E14" s="13"/>
      <c r="F14" s="14"/>
      <c r="G14" s="12" t="s">
        <v>113</v>
      </c>
      <c r="H14" s="13"/>
      <c r="I14" s="14"/>
      <c r="J14" s="9" t="s">
        <v>111</v>
      </c>
      <c r="K14" s="13"/>
      <c r="L14" s="14"/>
      <c r="M14" s="3"/>
      <c r="N14" s="3"/>
      <c r="O14" s="3"/>
      <c r="P14" s="3"/>
      <c r="Q14" s="2" t="s">
        <v>114</v>
      </c>
      <c r="R14" s="3">
        <v>1</v>
      </c>
      <c r="S14" s="3"/>
      <c r="T14" s="5" t="s">
        <v>115</v>
      </c>
      <c r="U14" s="2" t="s">
        <v>112</v>
      </c>
      <c r="V14" s="3">
        <v>2</v>
      </c>
      <c r="W14" s="3"/>
      <c r="X14" s="4"/>
      <c r="Y14" s="6" t="s">
        <v>111</v>
      </c>
      <c r="Z14" s="3">
        <v>1</v>
      </c>
      <c r="AA14" s="3"/>
      <c r="AB14" s="4"/>
      <c r="AC14" s="2" t="s">
        <v>112</v>
      </c>
      <c r="AD14" s="3">
        <v>1</v>
      </c>
      <c r="AE14" s="3"/>
      <c r="AF14" s="4"/>
      <c r="AG14" s="2" t="s">
        <v>116</v>
      </c>
      <c r="AH14" s="3">
        <v>2</v>
      </c>
      <c r="AI14" s="3"/>
      <c r="AJ14" s="4"/>
      <c r="AK14" s="6" t="s">
        <v>117</v>
      </c>
      <c r="AL14" s="7">
        <v>3</v>
      </c>
      <c r="AM14" s="23">
        <f>AL8+AL9+AL10+AL11+AL12+AL13+AL14</f>
        <v>11</v>
      </c>
      <c r="AN14" s="8"/>
      <c r="AO14" s="2" t="s">
        <v>113</v>
      </c>
      <c r="AP14" s="3">
        <v>1</v>
      </c>
      <c r="AQ14" s="3"/>
      <c r="AR14" s="4"/>
      <c r="AS14" s="2" t="s">
        <v>116</v>
      </c>
      <c r="AT14" s="3">
        <v>2</v>
      </c>
      <c r="AU14" s="3"/>
      <c r="AV14" s="4"/>
    </row>
    <row r="15" spans="1:48" ht="16.05" customHeight="1" x14ac:dyDescent="0.3">
      <c r="A15" s="9" t="s">
        <v>118</v>
      </c>
      <c r="B15" s="10"/>
      <c r="C15" s="15"/>
      <c r="D15" s="12" t="s">
        <v>119</v>
      </c>
      <c r="E15" s="13"/>
      <c r="F15" s="14"/>
      <c r="G15" s="12" t="s">
        <v>120</v>
      </c>
      <c r="H15" s="13"/>
      <c r="I15" s="14"/>
      <c r="J15" s="9" t="s">
        <v>118</v>
      </c>
      <c r="K15" s="10"/>
      <c r="L15" s="15"/>
      <c r="M15" s="3"/>
      <c r="N15" s="3"/>
      <c r="O15" s="3"/>
      <c r="P15" s="3"/>
      <c r="Q15" s="2" t="s">
        <v>120</v>
      </c>
      <c r="R15" s="3">
        <v>1</v>
      </c>
      <c r="S15" s="3"/>
      <c r="T15" s="4"/>
      <c r="U15" s="2" t="s">
        <v>121</v>
      </c>
      <c r="V15" s="3">
        <v>2</v>
      </c>
      <c r="W15" s="3"/>
      <c r="X15" s="4"/>
      <c r="Y15" s="6" t="s">
        <v>118</v>
      </c>
      <c r="Z15" s="7">
        <v>2</v>
      </c>
      <c r="AA15" s="23">
        <f>Z9+Z10+Z11+Z12+Z13+Z14+Z15</f>
        <v>9</v>
      </c>
      <c r="AB15" s="8"/>
      <c r="AC15" s="2" t="s">
        <v>119</v>
      </c>
      <c r="AD15" s="3">
        <v>1</v>
      </c>
      <c r="AE15" s="3"/>
      <c r="AF15" s="4"/>
      <c r="AG15" s="6" t="s">
        <v>122</v>
      </c>
      <c r="AH15" s="3">
        <v>1</v>
      </c>
      <c r="AI15" s="3"/>
      <c r="AJ15" s="4"/>
      <c r="AK15" s="2" t="s">
        <v>123</v>
      </c>
      <c r="AL15" s="3">
        <v>1</v>
      </c>
      <c r="AM15" s="3"/>
      <c r="AN15" s="5" t="s">
        <v>124</v>
      </c>
      <c r="AO15" s="2" t="s">
        <v>120</v>
      </c>
      <c r="AP15" s="3">
        <v>2</v>
      </c>
      <c r="AQ15" s="3"/>
      <c r="AR15" s="4"/>
      <c r="AS15" s="6" t="s">
        <v>122</v>
      </c>
      <c r="AT15" s="3">
        <v>1</v>
      </c>
      <c r="AU15" s="3"/>
      <c r="AV15" s="4"/>
    </row>
    <row r="16" spans="1:48" ht="16.05" customHeight="1" x14ac:dyDescent="0.3">
      <c r="A16" s="12" t="s">
        <v>125</v>
      </c>
      <c r="B16" s="13"/>
      <c r="C16" s="16" t="s">
        <v>126</v>
      </c>
      <c r="D16" s="12" t="s">
        <v>127</v>
      </c>
      <c r="E16" s="13"/>
      <c r="F16" s="14"/>
      <c r="G16" s="12" t="s">
        <v>128</v>
      </c>
      <c r="H16" s="13"/>
      <c r="I16" s="14"/>
      <c r="J16" s="12" t="s">
        <v>125</v>
      </c>
      <c r="K16" s="13"/>
      <c r="L16" s="16" t="s">
        <v>129</v>
      </c>
      <c r="M16" s="3"/>
      <c r="N16" s="3"/>
      <c r="O16" s="3"/>
      <c r="P16" s="3"/>
      <c r="Q16" s="2" t="s">
        <v>130</v>
      </c>
      <c r="R16" s="3">
        <v>1</v>
      </c>
      <c r="S16" s="3"/>
      <c r="T16" s="4"/>
      <c r="U16" s="6" t="s">
        <v>131</v>
      </c>
      <c r="V16" s="3">
        <v>1</v>
      </c>
      <c r="W16" s="3"/>
      <c r="X16" s="4"/>
      <c r="Y16" s="2" t="s">
        <v>125</v>
      </c>
      <c r="Z16" s="3">
        <v>1</v>
      </c>
      <c r="AA16" s="3"/>
      <c r="AB16" s="5" t="s">
        <v>132</v>
      </c>
      <c r="AC16" s="2" t="s">
        <v>127</v>
      </c>
      <c r="AD16" s="3">
        <v>2</v>
      </c>
      <c r="AE16" s="3"/>
      <c r="AF16" s="4"/>
      <c r="AG16" s="6" t="s">
        <v>133</v>
      </c>
      <c r="AH16" s="7">
        <v>3</v>
      </c>
      <c r="AI16" s="23">
        <f>AH10+AH11+AH12+AH13+AH14+AH15+AH16</f>
        <v>11</v>
      </c>
      <c r="AJ16" s="8"/>
      <c r="AK16" s="2" t="s">
        <v>127</v>
      </c>
      <c r="AL16" s="3">
        <v>1</v>
      </c>
      <c r="AM16" s="3"/>
      <c r="AN16" s="4"/>
      <c r="AO16" s="2" t="s">
        <v>128</v>
      </c>
      <c r="AP16" s="3">
        <v>2</v>
      </c>
      <c r="AQ16" s="3"/>
      <c r="AR16" s="4"/>
      <c r="AS16" s="6" t="s">
        <v>133</v>
      </c>
      <c r="AT16" s="7">
        <v>2</v>
      </c>
      <c r="AU16" s="23">
        <f>AT10+AT11+AT12+AT13+AT14+AT15+AT16</f>
        <v>10</v>
      </c>
      <c r="AV16" s="8"/>
    </row>
    <row r="17" spans="1:48" ht="16.05" customHeight="1" x14ac:dyDescent="0.3">
      <c r="A17" s="12" t="s">
        <v>134</v>
      </c>
      <c r="B17" s="13"/>
      <c r="C17" s="14"/>
      <c r="D17" s="12" t="s">
        <v>135</v>
      </c>
      <c r="E17" s="13"/>
      <c r="F17" s="14"/>
      <c r="G17" s="9" t="s">
        <v>136</v>
      </c>
      <c r="H17" s="13"/>
      <c r="I17" s="14"/>
      <c r="J17" s="12" t="s">
        <v>134</v>
      </c>
      <c r="K17" s="13"/>
      <c r="L17" s="14"/>
      <c r="M17" s="3"/>
      <c r="N17" s="3"/>
      <c r="O17" s="3"/>
      <c r="P17" s="3"/>
      <c r="Q17" s="2" t="s">
        <v>134</v>
      </c>
      <c r="R17" s="3">
        <v>2</v>
      </c>
      <c r="S17" s="3"/>
      <c r="T17" s="4"/>
      <c r="U17" s="6" t="s">
        <v>137</v>
      </c>
      <c r="V17" s="7">
        <v>2</v>
      </c>
      <c r="W17" s="23">
        <f>V11+V12+V13+V14+V15+V16+V17</f>
        <v>11</v>
      </c>
      <c r="X17" s="8"/>
      <c r="Y17" s="2" t="s">
        <v>134</v>
      </c>
      <c r="Z17" s="3">
        <v>1</v>
      </c>
      <c r="AA17" s="3"/>
      <c r="AB17" s="4"/>
      <c r="AC17" s="2" t="s">
        <v>135</v>
      </c>
      <c r="AD17" s="3">
        <v>2</v>
      </c>
      <c r="AE17" s="3"/>
      <c r="AF17" s="4"/>
      <c r="AG17" s="2" t="s">
        <v>138</v>
      </c>
      <c r="AH17" s="3">
        <v>1</v>
      </c>
      <c r="AI17" s="3"/>
      <c r="AJ17" s="5" t="s">
        <v>139</v>
      </c>
      <c r="AK17" s="2" t="s">
        <v>140</v>
      </c>
      <c r="AL17" s="3">
        <v>1</v>
      </c>
      <c r="AM17" s="3"/>
      <c r="AN17" s="4"/>
      <c r="AO17" s="6" t="s">
        <v>136</v>
      </c>
      <c r="AP17" s="3">
        <v>1</v>
      </c>
      <c r="AQ17" s="3"/>
      <c r="AR17" s="4"/>
      <c r="AS17" s="2" t="s">
        <v>138</v>
      </c>
      <c r="AT17" s="3">
        <v>1</v>
      </c>
      <c r="AU17" s="3"/>
      <c r="AV17" s="5" t="s">
        <v>141</v>
      </c>
    </row>
    <row r="18" spans="1:48" ht="16.05" customHeight="1" x14ac:dyDescent="0.3">
      <c r="A18" s="12" t="s">
        <v>142</v>
      </c>
      <c r="B18" s="13"/>
      <c r="C18" s="14"/>
      <c r="D18" s="9" t="s">
        <v>143</v>
      </c>
      <c r="E18" s="13"/>
      <c r="F18" s="14"/>
      <c r="G18" s="9" t="s">
        <v>144</v>
      </c>
      <c r="H18" s="10"/>
      <c r="I18" s="15"/>
      <c r="J18" s="12" t="s">
        <v>142</v>
      </c>
      <c r="K18" s="13"/>
      <c r="L18" s="14"/>
      <c r="M18" s="3"/>
      <c r="N18" s="3"/>
      <c r="O18" s="3"/>
      <c r="P18" s="3"/>
      <c r="Q18" s="2" t="s">
        <v>145</v>
      </c>
      <c r="R18" s="3">
        <v>2</v>
      </c>
      <c r="S18" s="3"/>
      <c r="T18" s="4"/>
      <c r="U18" s="2" t="s">
        <v>146</v>
      </c>
      <c r="V18" s="3">
        <v>1</v>
      </c>
      <c r="W18" s="3"/>
      <c r="X18" s="5" t="s">
        <v>147</v>
      </c>
      <c r="Y18" s="2" t="s">
        <v>142</v>
      </c>
      <c r="Z18" s="3">
        <v>1</v>
      </c>
      <c r="AA18" s="3"/>
      <c r="AB18" s="4"/>
      <c r="AC18" s="6" t="s">
        <v>143</v>
      </c>
      <c r="AD18" s="3">
        <v>1</v>
      </c>
      <c r="AE18" s="3"/>
      <c r="AF18" s="4"/>
      <c r="AG18" s="2" t="s">
        <v>148</v>
      </c>
      <c r="AH18" s="3">
        <v>1</v>
      </c>
      <c r="AI18" s="3"/>
      <c r="AJ18" s="4"/>
      <c r="AK18" s="2" t="s">
        <v>148</v>
      </c>
      <c r="AL18" s="3">
        <v>2</v>
      </c>
      <c r="AM18" s="3"/>
      <c r="AN18" s="4"/>
      <c r="AO18" s="6" t="s">
        <v>144</v>
      </c>
      <c r="AP18" s="7">
        <v>2</v>
      </c>
      <c r="AQ18" s="23">
        <f>AP12+AP13+AP14+AP15+AP16+AP17+AP18</f>
        <v>10</v>
      </c>
      <c r="AR18" s="8"/>
      <c r="AS18" s="2" t="s">
        <v>148</v>
      </c>
      <c r="AT18" s="3">
        <v>1</v>
      </c>
      <c r="AU18" s="3"/>
      <c r="AV18" s="4"/>
    </row>
    <row r="19" spans="1:48" ht="16.05" customHeight="1" x14ac:dyDescent="0.3">
      <c r="A19" s="12" t="s">
        <v>149</v>
      </c>
      <c r="B19" s="13"/>
      <c r="C19" s="14"/>
      <c r="D19" s="9" t="s">
        <v>150</v>
      </c>
      <c r="E19" s="10"/>
      <c r="F19" s="15"/>
      <c r="G19" s="12" t="s">
        <v>151</v>
      </c>
      <c r="H19" s="13"/>
      <c r="I19" s="16" t="s">
        <v>152</v>
      </c>
      <c r="J19" s="12" t="s">
        <v>149</v>
      </c>
      <c r="K19" s="13"/>
      <c r="L19" s="14"/>
      <c r="M19" s="29"/>
      <c r="N19" s="29"/>
      <c r="O19" s="29"/>
      <c r="P19" s="29"/>
      <c r="Q19" s="6" t="s">
        <v>153</v>
      </c>
      <c r="R19" s="3">
        <v>1</v>
      </c>
      <c r="S19" s="3"/>
      <c r="T19" s="4"/>
      <c r="U19" s="2" t="s">
        <v>149</v>
      </c>
      <c r="V19" s="3">
        <v>1</v>
      </c>
      <c r="W19" s="3"/>
      <c r="X19" s="4"/>
      <c r="Y19" s="2" t="s">
        <v>149</v>
      </c>
      <c r="Z19" s="3">
        <v>1</v>
      </c>
      <c r="AA19" s="3"/>
      <c r="AB19" s="4"/>
      <c r="AC19" s="6" t="s">
        <v>150</v>
      </c>
      <c r="AD19" s="7">
        <v>2</v>
      </c>
      <c r="AE19" s="23">
        <f>AD13+AD14+AD15+AD16+AD17+AD18+AD19</f>
        <v>10</v>
      </c>
      <c r="AF19" s="8"/>
      <c r="AG19" s="2" t="s">
        <v>154</v>
      </c>
      <c r="AH19" s="3">
        <v>1</v>
      </c>
      <c r="AI19" s="3"/>
      <c r="AJ19" s="4"/>
      <c r="AK19" s="2" t="s">
        <v>155</v>
      </c>
      <c r="AL19" s="3">
        <v>2</v>
      </c>
      <c r="AM19" s="3"/>
      <c r="AN19" s="4"/>
      <c r="AO19" s="2" t="s">
        <v>151</v>
      </c>
      <c r="AP19" s="3">
        <v>1</v>
      </c>
      <c r="AQ19" s="3"/>
      <c r="AR19" s="5" t="s">
        <v>156</v>
      </c>
      <c r="AS19" s="2" t="s">
        <v>154</v>
      </c>
      <c r="AT19" s="3">
        <v>1</v>
      </c>
      <c r="AU19" s="3"/>
      <c r="AV19" s="4"/>
    </row>
    <row r="20" spans="1:48" ht="13.2" x14ac:dyDescent="0.3">
      <c r="A20" s="12" t="s">
        <v>157</v>
      </c>
      <c r="B20" s="13"/>
      <c r="C20" s="14"/>
      <c r="D20" s="12" t="s">
        <v>158</v>
      </c>
      <c r="E20" s="13"/>
      <c r="F20" s="16" t="s">
        <v>159</v>
      </c>
      <c r="G20" s="12" t="s">
        <v>160</v>
      </c>
      <c r="H20" s="13"/>
      <c r="I20" s="14"/>
      <c r="J20" s="12" t="s">
        <v>157</v>
      </c>
      <c r="K20" s="13"/>
      <c r="L20" s="14"/>
      <c r="M20" s="3"/>
      <c r="N20" s="3"/>
      <c r="O20" s="3"/>
      <c r="P20" s="3"/>
      <c r="Q20" s="6" t="s">
        <v>161</v>
      </c>
      <c r="R20" s="7" t="s">
        <v>270</v>
      </c>
      <c r="S20" s="23">
        <f>R14+R15+R16+R17+R18+R19+2</f>
        <v>10</v>
      </c>
      <c r="T20" s="8"/>
      <c r="U20" s="2" t="s">
        <v>162</v>
      </c>
      <c r="V20" s="3">
        <v>1</v>
      </c>
      <c r="W20" s="3"/>
      <c r="X20" s="4"/>
      <c r="Y20" s="2" t="s">
        <v>157</v>
      </c>
      <c r="Z20" s="3">
        <v>2</v>
      </c>
      <c r="AA20" s="3"/>
      <c r="AB20" s="4"/>
      <c r="AC20" s="2" t="s">
        <v>158</v>
      </c>
      <c r="AD20" s="3">
        <v>1</v>
      </c>
      <c r="AE20" s="3"/>
      <c r="AF20" s="5" t="s">
        <v>163</v>
      </c>
      <c r="AG20" s="2" t="s">
        <v>160</v>
      </c>
      <c r="AH20" s="3">
        <v>2</v>
      </c>
      <c r="AI20" s="3"/>
      <c r="AJ20" s="4"/>
      <c r="AK20" s="6" t="s">
        <v>164</v>
      </c>
      <c r="AL20" s="3">
        <v>1</v>
      </c>
      <c r="AM20" s="3"/>
      <c r="AN20" s="4"/>
      <c r="AO20" s="2" t="s">
        <v>160</v>
      </c>
      <c r="AP20" s="3">
        <v>1</v>
      </c>
      <c r="AQ20" s="3"/>
      <c r="AR20" s="4"/>
      <c r="AS20" s="2" t="s">
        <v>160</v>
      </c>
      <c r="AT20" s="3">
        <v>2</v>
      </c>
      <c r="AU20" s="3"/>
      <c r="AV20" s="4"/>
    </row>
    <row r="21" spans="1:48" ht="13.2" x14ac:dyDescent="0.3">
      <c r="A21" s="9" t="s">
        <v>165</v>
      </c>
      <c r="B21" s="13"/>
      <c r="C21" s="14"/>
      <c r="D21" s="12" t="s">
        <v>166</v>
      </c>
      <c r="E21" s="13"/>
      <c r="F21" s="14"/>
      <c r="G21" s="12" t="s">
        <v>167</v>
      </c>
      <c r="H21" s="13"/>
      <c r="I21" s="14"/>
      <c r="J21" s="9" t="s">
        <v>165</v>
      </c>
      <c r="K21" s="13"/>
      <c r="L21" s="14"/>
      <c r="M21" s="3"/>
      <c r="N21" s="3"/>
      <c r="O21" s="3"/>
      <c r="P21" s="3"/>
      <c r="Q21" s="2" t="s">
        <v>168</v>
      </c>
      <c r="R21" s="3">
        <v>1</v>
      </c>
      <c r="S21" s="3"/>
      <c r="T21" s="5" t="s">
        <v>169</v>
      </c>
      <c r="U21" s="2" t="s">
        <v>166</v>
      </c>
      <c r="V21" s="3">
        <v>1</v>
      </c>
      <c r="W21" s="3"/>
      <c r="X21" s="4"/>
      <c r="Y21" s="6" t="s">
        <v>165</v>
      </c>
      <c r="Z21" s="3">
        <v>1</v>
      </c>
      <c r="AA21" s="3"/>
      <c r="AB21" s="4"/>
      <c r="AC21" s="2" t="s">
        <v>166</v>
      </c>
      <c r="AD21" s="3">
        <v>1</v>
      </c>
      <c r="AE21" s="3"/>
      <c r="AF21" s="4"/>
      <c r="AG21" s="2" t="s">
        <v>170</v>
      </c>
      <c r="AH21" s="3">
        <v>2</v>
      </c>
      <c r="AI21" s="3"/>
      <c r="AJ21" s="4"/>
      <c r="AK21" s="6" t="s">
        <v>171</v>
      </c>
      <c r="AL21" s="7">
        <v>3</v>
      </c>
      <c r="AM21" s="23">
        <f>AL15+AL16+AL17+AL18+AL19+AL20+AL21</f>
        <v>11</v>
      </c>
      <c r="AN21" s="8"/>
      <c r="AO21" s="2" t="s">
        <v>167</v>
      </c>
      <c r="AP21" s="3">
        <v>1</v>
      </c>
      <c r="AQ21" s="3"/>
      <c r="AR21" s="4"/>
      <c r="AS21" s="2" t="s">
        <v>170</v>
      </c>
      <c r="AT21" s="3">
        <v>2</v>
      </c>
      <c r="AU21" s="3"/>
      <c r="AV21" s="4"/>
    </row>
    <row r="22" spans="1:48" ht="13.2" x14ac:dyDescent="0.3">
      <c r="A22" s="9" t="s">
        <v>172</v>
      </c>
      <c r="B22" s="10"/>
      <c r="C22" s="15"/>
      <c r="D22" s="12" t="s">
        <v>173</v>
      </c>
      <c r="E22" s="13"/>
      <c r="F22" s="14"/>
      <c r="G22" s="12" t="s">
        <v>174</v>
      </c>
      <c r="H22" s="13"/>
      <c r="I22" s="14"/>
      <c r="J22" s="9" t="s">
        <v>172</v>
      </c>
      <c r="K22" s="10"/>
      <c r="L22" s="15"/>
      <c r="M22" s="3"/>
      <c r="N22" s="3"/>
      <c r="O22" s="3"/>
      <c r="P22" s="3"/>
      <c r="Q22" s="2" t="s">
        <v>174</v>
      </c>
      <c r="R22" s="3">
        <v>1</v>
      </c>
      <c r="S22" s="3"/>
      <c r="T22" s="4"/>
      <c r="U22" s="6" t="s">
        <v>175</v>
      </c>
      <c r="V22" s="3" t="s">
        <v>176</v>
      </c>
      <c r="W22" s="3"/>
      <c r="X22" s="4"/>
      <c r="Y22" s="6" t="s">
        <v>172</v>
      </c>
      <c r="Z22" s="7">
        <v>2</v>
      </c>
      <c r="AA22" s="23">
        <f>Z16+Z17+Z18+Z19+Z20+Z21+Z22</f>
        <v>9</v>
      </c>
      <c r="AB22" s="8"/>
      <c r="AC22" s="2" t="s">
        <v>173</v>
      </c>
      <c r="AD22" s="3">
        <v>1</v>
      </c>
      <c r="AE22" s="3"/>
      <c r="AF22" s="4"/>
      <c r="AG22" s="6" t="s">
        <v>177</v>
      </c>
      <c r="AH22" s="3">
        <v>1</v>
      </c>
      <c r="AI22" s="3"/>
      <c r="AJ22" s="4"/>
      <c r="AK22" s="2" t="s">
        <v>178</v>
      </c>
      <c r="AL22" s="3">
        <v>1</v>
      </c>
      <c r="AM22" s="3"/>
      <c r="AN22" s="5" t="s">
        <v>179</v>
      </c>
      <c r="AO22" s="2" t="s">
        <v>174</v>
      </c>
      <c r="AP22" s="3">
        <v>2</v>
      </c>
      <c r="AQ22" s="3"/>
      <c r="AR22" s="4"/>
      <c r="AS22" s="6" t="s">
        <v>177</v>
      </c>
      <c r="AT22" s="3">
        <v>1</v>
      </c>
      <c r="AU22" s="3"/>
      <c r="AV22" s="4"/>
    </row>
    <row r="23" spans="1:48" ht="13.2" x14ac:dyDescent="0.3">
      <c r="A23" s="12" t="s">
        <v>180</v>
      </c>
      <c r="B23" s="13"/>
      <c r="C23" s="16" t="s">
        <v>181</v>
      </c>
      <c r="D23" s="12" t="s">
        <v>182</v>
      </c>
      <c r="E23" s="13"/>
      <c r="F23" s="14"/>
      <c r="G23" s="12" t="s">
        <v>183</v>
      </c>
      <c r="H23" s="13"/>
      <c r="I23" s="14"/>
      <c r="J23" s="12" t="s">
        <v>180</v>
      </c>
      <c r="K23" s="13"/>
      <c r="L23" s="16" t="s">
        <v>184</v>
      </c>
      <c r="M23" s="3"/>
      <c r="N23" s="3"/>
      <c r="O23" s="3"/>
      <c r="P23" s="3"/>
      <c r="Q23" s="2" t="s">
        <v>185</v>
      </c>
      <c r="R23" s="3">
        <v>1</v>
      </c>
      <c r="S23" s="3"/>
      <c r="T23" s="4"/>
      <c r="U23" s="6" t="s">
        <v>186</v>
      </c>
      <c r="V23" s="7" t="s">
        <v>187</v>
      </c>
      <c r="W23" s="7"/>
      <c r="X23" s="8"/>
      <c r="Y23" s="2" t="s">
        <v>180</v>
      </c>
      <c r="Z23" s="3">
        <v>1</v>
      </c>
      <c r="AA23" s="3"/>
      <c r="AB23" s="5" t="s">
        <v>188</v>
      </c>
      <c r="AC23" s="2" t="s">
        <v>182</v>
      </c>
      <c r="AD23" s="3">
        <v>2</v>
      </c>
      <c r="AE23" s="3"/>
      <c r="AF23" s="4"/>
      <c r="AG23" s="6" t="s">
        <v>189</v>
      </c>
      <c r="AH23" s="7">
        <v>2</v>
      </c>
      <c r="AI23" s="23">
        <f>AH17+AH18+AH19+AH20+AH21+AH22+AH23</f>
        <v>10</v>
      </c>
      <c r="AJ23" s="8"/>
      <c r="AK23" s="2" t="s">
        <v>182</v>
      </c>
      <c r="AL23" s="3">
        <v>1</v>
      </c>
      <c r="AM23" s="3"/>
      <c r="AN23" s="4"/>
      <c r="AO23" s="2" t="s">
        <v>183</v>
      </c>
      <c r="AP23" s="3">
        <v>2</v>
      </c>
      <c r="AQ23" s="3"/>
      <c r="AR23" s="4"/>
      <c r="AS23" s="6" t="s">
        <v>189</v>
      </c>
      <c r="AT23" s="7">
        <v>1</v>
      </c>
      <c r="AU23" s="23">
        <f>AT17+AT18+AT19+AT20+AT21+AT22+AT23</f>
        <v>9</v>
      </c>
      <c r="AV23" s="8"/>
    </row>
    <row r="24" spans="1:48" ht="13.2" x14ac:dyDescent="0.3">
      <c r="A24" s="12" t="s">
        <v>190</v>
      </c>
      <c r="B24" s="13"/>
      <c r="C24" s="14"/>
      <c r="D24" s="12" t="s">
        <v>191</v>
      </c>
      <c r="E24" s="13"/>
      <c r="F24" s="14"/>
      <c r="G24" s="9" t="s">
        <v>192</v>
      </c>
      <c r="H24" s="13"/>
      <c r="I24" s="14"/>
      <c r="J24" s="12" t="s">
        <v>190</v>
      </c>
      <c r="K24" s="13"/>
      <c r="L24" s="14"/>
      <c r="M24" s="3"/>
      <c r="N24" s="3"/>
      <c r="O24" s="3"/>
      <c r="P24" s="3"/>
      <c r="Q24" s="2" t="s">
        <v>190</v>
      </c>
      <c r="R24" s="3">
        <v>2</v>
      </c>
      <c r="S24" s="3"/>
      <c r="T24" s="4"/>
      <c r="U24" s="6" t="s">
        <v>193</v>
      </c>
      <c r="V24" s="7">
        <v>2</v>
      </c>
      <c r="W24" s="23">
        <f>V18+V19+V20+V21+V24</f>
        <v>6</v>
      </c>
      <c r="X24" s="8"/>
      <c r="Y24" s="2" t="s">
        <v>190</v>
      </c>
      <c r="Z24" s="3">
        <v>1</v>
      </c>
      <c r="AA24" s="3"/>
      <c r="AB24" s="4"/>
      <c r="AC24" s="2" t="s">
        <v>191</v>
      </c>
      <c r="AD24" s="3">
        <v>2</v>
      </c>
      <c r="AE24" s="3"/>
      <c r="AF24" s="4"/>
      <c r="AG24" s="2" t="s">
        <v>194</v>
      </c>
      <c r="AH24" s="3">
        <v>1</v>
      </c>
      <c r="AI24" s="3"/>
      <c r="AJ24" s="5" t="s">
        <v>195</v>
      </c>
      <c r="AK24" s="2" t="s">
        <v>196</v>
      </c>
      <c r="AL24" s="3">
        <v>1</v>
      </c>
      <c r="AM24" s="3"/>
      <c r="AN24" s="4"/>
      <c r="AO24" s="6" t="s">
        <v>192</v>
      </c>
      <c r="AP24" s="3">
        <v>1</v>
      </c>
      <c r="AQ24" s="3"/>
      <c r="AR24" s="4"/>
      <c r="AS24" s="2" t="s">
        <v>194</v>
      </c>
      <c r="AT24" s="3">
        <v>1</v>
      </c>
      <c r="AU24" s="3"/>
      <c r="AV24" s="5">
        <v>50</v>
      </c>
    </row>
    <row r="25" spans="1:48" ht="13.2" x14ac:dyDescent="0.3">
      <c r="A25" s="12" t="s">
        <v>198</v>
      </c>
      <c r="B25" s="13"/>
      <c r="C25" s="14"/>
      <c r="D25" s="9" t="s">
        <v>199</v>
      </c>
      <c r="E25" s="13"/>
      <c r="F25" s="14"/>
      <c r="G25" s="9" t="s">
        <v>200</v>
      </c>
      <c r="H25" s="10"/>
      <c r="I25" s="15"/>
      <c r="J25" s="12" t="s">
        <v>198</v>
      </c>
      <c r="K25" s="13"/>
      <c r="L25" s="14"/>
      <c r="M25" s="3"/>
      <c r="N25" s="3"/>
      <c r="O25" s="3"/>
      <c r="P25" s="3"/>
      <c r="Q25" s="2" t="s">
        <v>201</v>
      </c>
      <c r="R25" s="3">
        <v>2</v>
      </c>
      <c r="S25" s="3"/>
      <c r="T25" s="4"/>
      <c r="U25" s="2" t="s">
        <v>202</v>
      </c>
      <c r="V25" s="3">
        <v>1</v>
      </c>
      <c r="W25" s="3"/>
      <c r="X25" s="5" t="s">
        <v>203</v>
      </c>
      <c r="Y25" s="2" t="s">
        <v>198</v>
      </c>
      <c r="Z25" s="3">
        <v>1</v>
      </c>
      <c r="AA25" s="3"/>
      <c r="AB25" s="4"/>
      <c r="AC25" s="6" t="s">
        <v>199</v>
      </c>
      <c r="AD25" s="3">
        <v>1</v>
      </c>
      <c r="AE25" s="3"/>
      <c r="AF25" s="4"/>
      <c r="AG25" s="2" t="s">
        <v>204</v>
      </c>
      <c r="AH25" s="3">
        <v>1</v>
      </c>
      <c r="AI25" s="3"/>
      <c r="AJ25" s="4"/>
      <c r="AK25" s="2" t="s">
        <v>204</v>
      </c>
      <c r="AL25" s="3">
        <v>2</v>
      </c>
      <c r="AM25" s="3"/>
      <c r="AN25" s="4"/>
      <c r="AO25" s="6" t="s">
        <v>200</v>
      </c>
      <c r="AP25" s="7">
        <v>2</v>
      </c>
      <c r="AQ25" s="23">
        <f>AP19+AP20+AP21+AP22+AP23+AP24+AP25</f>
        <v>10</v>
      </c>
      <c r="AR25" s="8"/>
      <c r="AS25" s="6" t="s">
        <v>204</v>
      </c>
      <c r="AT25" s="3" t="s">
        <v>205</v>
      </c>
      <c r="AU25" s="3"/>
      <c r="AV25" s="4"/>
    </row>
    <row r="26" spans="1:48" ht="13.2" x14ac:dyDescent="0.3">
      <c r="A26" s="12" t="s">
        <v>206</v>
      </c>
      <c r="B26" s="13"/>
      <c r="C26" s="14"/>
      <c r="D26" s="9" t="s">
        <v>207</v>
      </c>
      <c r="E26" s="10"/>
      <c r="F26" s="15"/>
      <c r="G26" s="12" t="s">
        <v>208</v>
      </c>
      <c r="H26" s="13"/>
      <c r="I26" s="16" t="s">
        <v>209</v>
      </c>
      <c r="J26" s="12" t="s">
        <v>206</v>
      </c>
      <c r="K26" s="13"/>
      <c r="L26" s="14"/>
      <c r="M26" s="29"/>
      <c r="N26" s="29"/>
      <c r="O26" s="29"/>
      <c r="P26" s="29"/>
      <c r="Q26" s="6" t="s">
        <v>210</v>
      </c>
      <c r="R26" s="3">
        <v>1</v>
      </c>
      <c r="S26" s="3"/>
      <c r="T26" s="4"/>
      <c r="U26" s="2" t="s">
        <v>206</v>
      </c>
      <c r="V26" s="3">
        <v>1</v>
      </c>
      <c r="W26" s="3"/>
      <c r="X26" s="4"/>
      <c r="Y26" s="2" t="s">
        <v>206</v>
      </c>
      <c r="Z26" s="3">
        <v>1</v>
      </c>
      <c r="AA26" s="3"/>
      <c r="AB26" s="4"/>
      <c r="AC26" s="6" t="s">
        <v>207</v>
      </c>
      <c r="AD26" s="7">
        <v>2</v>
      </c>
      <c r="AE26" s="23">
        <f>AD20+AD21+AD22+AD23+AD24+AD25+AD26</f>
        <v>10</v>
      </c>
      <c r="AF26" s="8"/>
      <c r="AG26" s="2" t="s">
        <v>211</v>
      </c>
      <c r="AH26" s="3">
        <v>1</v>
      </c>
      <c r="AI26" s="3"/>
      <c r="AJ26" s="4"/>
      <c r="AK26" s="2" t="s">
        <v>212</v>
      </c>
      <c r="AL26" s="3">
        <v>2</v>
      </c>
      <c r="AM26" s="3"/>
      <c r="AN26" s="4"/>
      <c r="AO26" s="2" t="s">
        <v>208</v>
      </c>
      <c r="AP26" s="3">
        <v>1</v>
      </c>
      <c r="AQ26" s="3"/>
      <c r="AR26" s="5" t="s">
        <v>213</v>
      </c>
      <c r="AS26" s="6" t="s">
        <v>211</v>
      </c>
      <c r="AT26" s="7" t="s">
        <v>214</v>
      </c>
      <c r="AU26" s="7"/>
      <c r="AV26" s="8"/>
    </row>
    <row r="27" spans="1:48" ht="13.2" x14ac:dyDescent="0.3">
      <c r="A27" s="12" t="s">
        <v>215</v>
      </c>
      <c r="B27" s="13"/>
      <c r="C27" s="14"/>
      <c r="D27" s="12" t="s">
        <v>216</v>
      </c>
      <c r="E27" s="13"/>
      <c r="F27" s="16" t="s">
        <v>217</v>
      </c>
      <c r="G27" s="12" t="s">
        <v>218</v>
      </c>
      <c r="H27" s="13"/>
      <c r="I27" s="14"/>
      <c r="J27" s="12" t="s">
        <v>215</v>
      </c>
      <c r="K27" s="13"/>
      <c r="L27" s="14"/>
      <c r="M27" s="3"/>
      <c r="N27" s="3"/>
      <c r="O27" s="3"/>
      <c r="P27" s="3"/>
      <c r="Q27" s="6" t="s">
        <v>219</v>
      </c>
      <c r="R27" s="7">
        <v>2</v>
      </c>
      <c r="S27" s="23">
        <f>R21+R22+R23+R24+R25+R26+R27</f>
        <v>10</v>
      </c>
      <c r="T27" s="8"/>
      <c r="U27" s="2" t="s">
        <v>220</v>
      </c>
      <c r="V27" s="3">
        <v>1</v>
      </c>
      <c r="W27" s="3"/>
      <c r="X27" s="4"/>
      <c r="Y27" s="2" t="s">
        <v>215</v>
      </c>
      <c r="Z27" s="3">
        <v>2</v>
      </c>
      <c r="AA27" s="3"/>
      <c r="AB27" s="4"/>
      <c r="AC27" s="2" t="s">
        <v>216</v>
      </c>
      <c r="AD27" s="3">
        <v>1</v>
      </c>
      <c r="AE27" s="3"/>
      <c r="AF27" s="5" t="s">
        <v>221</v>
      </c>
      <c r="AG27" s="2" t="s">
        <v>218</v>
      </c>
      <c r="AH27" s="3">
        <v>2</v>
      </c>
      <c r="AI27" s="3"/>
      <c r="AJ27" s="4"/>
      <c r="AK27" s="6" t="s">
        <v>222</v>
      </c>
      <c r="AL27" s="3">
        <v>1</v>
      </c>
      <c r="AM27" s="3"/>
      <c r="AN27" s="4"/>
      <c r="AO27" s="2" t="s">
        <v>218</v>
      </c>
      <c r="AP27" s="3">
        <v>1</v>
      </c>
      <c r="AQ27" s="3"/>
      <c r="AR27" s="4"/>
      <c r="AS27" s="6" t="s">
        <v>218</v>
      </c>
      <c r="AT27" s="7" t="s">
        <v>223</v>
      </c>
      <c r="AU27" s="7"/>
      <c r="AV27" s="8"/>
    </row>
    <row r="28" spans="1:48" ht="13.2" x14ac:dyDescent="0.3">
      <c r="A28" s="9" t="s">
        <v>224</v>
      </c>
      <c r="B28" s="13"/>
      <c r="C28" s="14"/>
      <c r="D28" s="12" t="s">
        <v>225</v>
      </c>
      <c r="E28" s="13"/>
      <c r="F28" s="14"/>
      <c r="G28" s="12" t="s">
        <v>226</v>
      </c>
      <c r="H28" s="13"/>
      <c r="I28" s="14"/>
      <c r="J28" s="9" t="s">
        <v>224</v>
      </c>
      <c r="K28" s="13"/>
      <c r="L28" s="14"/>
      <c r="Q28" s="2" t="s">
        <v>227</v>
      </c>
      <c r="R28" s="3">
        <v>1</v>
      </c>
      <c r="S28" s="3"/>
      <c r="T28" s="5" t="s">
        <v>228</v>
      </c>
      <c r="U28" s="2" t="s">
        <v>225</v>
      </c>
      <c r="V28" s="3">
        <v>1</v>
      </c>
      <c r="W28" s="3"/>
      <c r="X28" s="4"/>
      <c r="Y28" s="6" t="s">
        <v>224</v>
      </c>
      <c r="Z28" s="3">
        <v>2</v>
      </c>
      <c r="AA28" s="3"/>
      <c r="AB28" s="4"/>
      <c r="AC28" s="2" t="s">
        <v>225</v>
      </c>
      <c r="AD28" s="3">
        <v>1</v>
      </c>
      <c r="AE28" s="3"/>
      <c r="AF28" s="4"/>
      <c r="AG28" s="2" t="s">
        <v>229</v>
      </c>
      <c r="AH28" s="3">
        <v>2</v>
      </c>
      <c r="AI28" s="3"/>
      <c r="AJ28" s="4"/>
      <c r="AK28" s="6" t="s">
        <v>230</v>
      </c>
      <c r="AL28" s="7">
        <v>2</v>
      </c>
      <c r="AM28" s="23">
        <f>AL22+AL23+AL24+AL25+AL26+AL27+AL28</f>
        <v>10</v>
      </c>
      <c r="AN28" s="8"/>
      <c r="AO28" s="2" t="s">
        <v>226</v>
      </c>
      <c r="AP28" s="3">
        <v>1</v>
      </c>
      <c r="AQ28" s="3"/>
      <c r="AR28" s="4"/>
      <c r="AS28" s="2" t="s">
        <v>229</v>
      </c>
      <c r="AT28" s="3">
        <v>2</v>
      </c>
      <c r="AU28" s="3"/>
      <c r="AV28" s="4"/>
    </row>
    <row r="29" spans="1:48" ht="13.2" x14ac:dyDescent="0.3">
      <c r="A29" s="9" t="s">
        <v>231</v>
      </c>
      <c r="B29" s="10"/>
      <c r="C29" s="15"/>
      <c r="D29" s="12" t="s">
        <v>232</v>
      </c>
      <c r="E29" s="13"/>
      <c r="F29" s="14"/>
      <c r="G29" s="12" t="s">
        <v>233</v>
      </c>
      <c r="H29" s="13"/>
      <c r="I29" s="14"/>
      <c r="J29" s="9" t="s">
        <v>231</v>
      </c>
      <c r="K29" s="10"/>
      <c r="L29" s="15"/>
      <c r="Q29" s="2" t="s">
        <v>233</v>
      </c>
      <c r="R29" s="3">
        <v>1</v>
      </c>
      <c r="S29" s="3"/>
      <c r="T29" s="4"/>
      <c r="U29" s="2" t="s">
        <v>234</v>
      </c>
      <c r="V29" s="3">
        <v>2</v>
      </c>
      <c r="W29" s="3"/>
      <c r="X29" s="4"/>
      <c r="Y29" s="6" t="s">
        <v>231</v>
      </c>
      <c r="Z29" s="7">
        <v>2</v>
      </c>
      <c r="AA29" s="23">
        <f>Z23+Z24+Z25+Z26+Z27+Z28+Z29</f>
        <v>10</v>
      </c>
      <c r="AB29" s="8"/>
      <c r="AC29" s="2" t="s">
        <v>232</v>
      </c>
      <c r="AD29" s="3">
        <v>1</v>
      </c>
      <c r="AE29" s="3"/>
      <c r="AF29" s="4"/>
      <c r="AG29" s="6" t="s">
        <v>235</v>
      </c>
      <c r="AH29" s="3">
        <v>1</v>
      </c>
      <c r="AI29" s="3"/>
      <c r="AJ29" s="4"/>
      <c r="AK29" s="2" t="s">
        <v>236</v>
      </c>
      <c r="AL29" s="3">
        <v>1</v>
      </c>
      <c r="AM29" s="3"/>
      <c r="AN29" s="5" t="s">
        <v>237</v>
      </c>
      <c r="AO29" s="2" t="s">
        <v>233</v>
      </c>
      <c r="AP29" s="3">
        <v>2</v>
      </c>
      <c r="AQ29" s="3"/>
      <c r="AR29" s="4"/>
      <c r="AS29" s="6" t="s">
        <v>235</v>
      </c>
      <c r="AT29" s="3">
        <v>1</v>
      </c>
      <c r="AU29" s="3"/>
      <c r="AV29" s="4"/>
    </row>
    <row r="30" spans="1:48" ht="13.2" x14ac:dyDescent="0.3">
      <c r="A30" s="12" t="s">
        <v>238</v>
      </c>
      <c r="B30" s="13"/>
      <c r="C30" s="16" t="s">
        <v>239</v>
      </c>
      <c r="D30" s="12" t="s">
        <v>240</v>
      </c>
      <c r="E30" s="13"/>
      <c r="F30" s="14"/>
      <c r="G30" s="9" t="s">
        <v>241</v>
      </c>
      <c r="H30" s="10" t="s">
        <v>242</v>
      </c>
      <c r="I30" s="15"/>
      <c r="J30" s="2" t="s">
        <v>238</v>
      </c>
      <c r="K30" s="3"/>
      <c r="L30" s="5" t="s">
        <v>243</v>
      </c>
      <c r="Q30" s="2" t="s">
        <v>244</v>
      </c>
      <c r="R30" s="3">
        <v>1</v>
      </c>
      <c r="S30" s="3"/>
      <c r="T30" s="4"/>
      <c r="U30" s="6" t="s">
        <v>245</v>
      </c>
      <c r="V30" s="3">
        <v>1</v>
      </c>
      <c r="W30" s="3"/>
      <c r="X30" s="4"/>
      <c r="Y30" s="2" t="s">
        <v>238</v>
      </c>
      <c r="Z30" s="3">
        <v>1</v>
      </c>
      <c r="AA30" s="3"/>
      <c r="AB30" s="5" t="s">
        <v>246</v>
      </c>
      <c r="AC30" s="2" t="s">
        <v>240</v>
      </c>
      <c r="AD30" s="3">
        <v>2</v>
      </c>
      <c r="AE30" s="3"/>
      <c r="AF30" s="4"/>
      <c r="AG30" s="6" t="s">
        <v>247</v>
      </c>
      <c r="AH30" s="7">
        <v>2</v>
      </c>
      <c r="AI30" s="23">
        <f>AH24+AH25+AH26+AH27+AH28+AH29+AH30</f>
        <v>10</v>
      </c>
      <c r="AJ30" s="8"/>
      <c r="AK30" s="2" t="s">
        <v>240</v>
      </c>
      <c r="AL30" s="3">
        <v>1</v>
      </c>
      <c r="AM30" s="3"/>
      <c r="AN30" s="4"/>
      <c r="AO30" s="2" t="s">
        <v>241</v>
      </c>
      <c r="AP30" s="3">
        <v>2</v>
      </c>
      <c r="AQ30" s="3"/>
      <c r="AR30" s="4"/>
      <c r="AS30" s="6" t="s">
        <v>247</v>
      </c>
      <c r="AT30" s="7">
        <v>1</v>
      </c>
      <c r="AU30" s="23">
        <f>AT24+AT28+AT29+AT30</f>
        <v>5</v>
      </c>
      <c r="AV30" s="8"/>
    </row>
    <row r="31" spans="1:48" ht="13.2" x14ac:dyDescent="0.3">
      <c r="A31" s="12" t="s">
        <v>248</v>
      </c>
      <c r="B31" s="13"/>
      <c r="C31" s="14"/>
      <c r="D31" s="178"/>
      <c r="E31" s="179"/>
      <c r="F31" s="179"/>
      <c r="G31" s="9" t="s">
        <v>249</v>
      </c>
      <c r="H31" s="13"/>
      <c r="I31" s="14"/>
      <c r="J31" s="2" t="s">
        <v>248</v>
      </c>
      <c r="K31" s="3"/>
      <c r="L31" s="4"/>
      <c r="Q31" s="2" t="s">
        <v>248</v>
      </c>
      <c r="R31" s="3">
        <v>2</v>
      </c>
      <c r="S31" s="3"/>
      <c r="T31" s="4"/>
      <c r="U31" s="6" t="s">
        <v>250</v>
      </c>
      <c r="V31" s="7">
        <v>2</v>
      </c>
      <c r="W31" s="23">
        <f>V25+V26+V27+V28+V29+V30+V31</f>
        <v>9</v>
      </c>
      <c r="X31" s="8"/>
      <c r="Y31" s="2" t="s">
        <v>248</v>
      </c>
      <c r="Z31" s="3">
        <v>1</v>
      </c>
      <c r="AA31" s="3"/>
      <c r="AB31" s="4"/>
      <c r="AC31" s="2" t="s">
        <v>251</v>
      </c>
      <c r="AD31" s="3">
        <v>2</v>
      </c>
      <c r="AE31" s="3"/>
      <c r="AF31" s="4"/>
      <c r="AG31" s="2" t="s">
        <v>252</v>
      </c>
      <c r="AH31" s="3">
        <v>1</v>
      </c>
      <c r="AI31" s="24">
        <f>AH31</f>
        <v>1</v>
      </c>
      <c r="AJ31" s="5" t="s">
        <v>253</v>
      </c>
      <c r="AK31" s="2" t="s">
        <v>254</v>
      </c>
      <c r="AL31" s="3">
        <v>1</v>
      </c>
      <c r="AM31" s="3"/>
      <c r="AN31" s="4"/>
      <c r="AO31" s="6" t="s">
        <v>249</v>
      </c>
      <c r="AP31" s="3">
        <v>1</v>
      </c>
      <c r="AQ31" s="24">
        <f>AP26+AP27+AP28+AP29+AP30+AP31</f>
        <v>8</v>
      </c>
      <c r="AR31" s="4"/>
      <c r="AS31" s="2" t="s">
        <v>252</v>
      </c>
      <c r="AT31" s="3">
        <v>1</v>
      </c>
      <c r="AU31" s="3"/>
      <c r="AV31" s="5" t="s">
        <v>14</v>
      </c>
    </row>
    <row r="32" spans="1:48" ht="13.2" x14ac:dyDescent="0.3">
      <c r="A32" s="12" t="s">
        <v>255</v>
      </c>
      <c r="B32" s="13"/>
      <c r="C32" s="14"/>
      <c r="D32" s="180"/>
      <c r="E32" s="179"/>
      <c r="F32" s="179"/>
      <c r="G32" s="9" t="s">
        <v>256</v>
      </c>
      <c r="H32" s="10" t="s">
        <v>257</v>
      </c>
      <c r="I32" s="15"/>
      <c r="J32" s="1"/>
      <c r="Q32" s="2" t="s">
        <v>258</v>
      </c>
      <c r="R32" s="3">
        <v>2</v>
      </c>
      <c r="S32" s="24">
        <f>R28+R29+R30+R31+R32</f>
        <v>7</v>
      </c>
      <c r="T32" s="4"/>
      <c r="Y32" s="2" t="s">
        <v>255</v>
      </c>
      <c r="Z32" s="3">
        <v>1</v>
      </c>
      <c r="AA32" s="24">
        <f>Z30+Z31+Z32</f>
        <v>3</v>
      </c>
      <c r="AB32" s="4"/>
      <c r="AC32" s="6" t="s">
        <v>259</v>
      </c>
      <c r="AD32" s="3">
        <v>1</v>
      </c>
      <c r="AE32" s="23">
        <f>AD27+AD28+AD29+AD30+AD31+AD32</f>
        <v>8</v>
      </c>
      <c r="AF32" s="4"/>
      <c r="AG32" s="1"/>
      <c r="AK32" s="2" t="s">
        <v>260</v>
      </c>
      <c r="AL32" s="3">
        <v>2</v>
      </c>
      <c r="AM32" s="24">
        <f>AL29+AL30+AL31+AL32</f>
        <v>5</v>
      </c>
      <c r="AN32" s="4"/>
      <c r="AO32" s="181"/>
      <c r="AP32" s="182"/>
      <c r="AQ32" s="182"/>
      <c r="AR32" s="182"/>
      <c r="AS32" s="2" t="s">
        <v>260</v>
      </c>
      <c r="AT32" s="3">
        <v>1</v>
      </c>
      <c r="AU32" s="24">
        <f>AT31+AT32</f>
        <v>2</v>
      </c>
      <c r="AV32" s="4"/>
    </row>
    <row r="34" spans="17:48" ht="16.05" customHeight="1" x14ac:dyDescent="0.3">
      <c r="Q34" s="18" t="s">
        <v>107</v>
      </c>
      <c r="R34" s="19" t="s">
        <v>271</v>
      </c>
      <c r="S34" s="19"/>
      <c r="T34" s="20"/>
      <c r="U34" s="18" t="s">
        <v>95</v>
      </c>
      <c r="V34" s="19" t="s">
        <v>264</v>
      </c>
      <c r="W34" s="19"/>
      <c r="X34" s="20"/>
      <c r="Y34" s="18" t="s">
        <v>12</v>
      </c>
      <c r="Z34" s="19" t="s">
        <v>266</v>
      </c>
      <c r="AA34" s="19"/>
      <c r="AB34" s="21"/>
      <c r="AG34" s="18" t="s">
        <v>133</v>
      </c>
      <c r="AH34" s="19" t="s">
        <v>271</v>
      </c>
      <c r="AI34" s="19"/>
      <c r="AJ34" s="20"/>
      <c r="AK34" s="18" t="s">
        <v>117</v>
      </c>
      <c r="AL34" s="19" t="s">
        <v>271</v>
      </c>
      <c r="AM34" s="19"/>
      <c r="AN34" s="20"/>
      <c r="AO34" s="18" t="s">
        <v>90</v>
      </c>
      <c r="AP34" s="19" t="s">
        <v>271</v>
      </c>
      <c r="AQ34" s="19"/>
      <c r="AR34" s="20"/>
      <c r="AS34" s="18" t="s">
        <v>79</v>
      </c>
      <c r="AT34" s="19" t="s">
        <v>271</v>
      </c>
      <c r="AU34" s="19"/>
      <c r="AV34" s="20"/>
    </row>
    <row r="35" spans="17:48" ht="16.05" customHeight="1" x14ac:dyDescent="0.3">
      <c r="U35" s="18" t="s">
        <v>137</v>
      </c>
      <c r="V35" s="19" t="s">
        <v>265</v>
      </c>
      <c r="W35" s="19"/>
      <c r="X35" s="20"/>
      <c r="Y35" s="18" t="s">
        <v>55</v>
      </c>
      <c r="Z35" s="19" t="s">
        <v>267</v>
      </c>
      <c r="AA35" s="19"/>
      <c r="AB35" s="20"/>
      <c r="AK35" s="18" t="s">
        <v>171</v>
      </c>
      <c r="AL35" s="19" t="s">
        <v>271</v>
      </c>
      <c r="AM35" s="19"/>
      <c r="AN35" s="20"/>
      <c r="AS35" s="18" t="s">
        <v>189</v>
      </c>
      <c r="AT35" s="19" t="s">
        <v>263</v>
      </c>
      <c r="AU35" s="19"/>
      <c r="AV35" s="20"/>
    </row>
    <row r="36" spans="17:48" ht="16.05" customHeight="1" x14ac:dyDescent="0.3">
      <c r="U36" s="26"/>
      <c r="V36" s="27"/>
      <c r="W36" s="27"/>
      <c r="X36" s="27"/>
      <c r="Y36" s="18" t="s">
        <v>224</v>
      </c>
      <c r="Z36" s="19" t="s">
        <v>268</v>
      </c>
      <c r="AA36" s="19"/>
      <c r="AB36" s="20"/>
    </row>
  </sheetData>
  <sheetProtection formatCells="0" formatColumns="0" formatRows="0" insertColumns="0" insertRows="0" insertHyperlinks="0" deleteColumns="0" deleteRows="0" sort="0" autoFilter="0" pivotTables="0"/>
  <mergeCells count="14">
    <mergeCell ref="A1:C1"/>
    <mergeCell ref="D1:F1"/>
    <mergeCell ref="G1:I1"/>
    <mergeCell ref="J1:L1"/>
    <mergeCell ref="Q1:T1"/>
    <mergeCell ref="AO1:AR1"/>
    <mergeCell ref="AS1:AV1"/>
    <mergeCell ref="D31:F32"/>
    <mergeCell ref="AO32:AR32"/>
    <mergeCell ref="U1:X1"/>
    <mergeCell ref="Y1:AB1"/>
    <mergeCell ref="AC1:AF1"/>
    <mergeCell ref="AG1:AJ1"/>
    <mergeCell ref="AK1:AN1"/>
  </mergeCells>
  <printOptions horizontalCentered="1" verticalCentered="1"/>
  <pageMargins left="0.39370078740157" right="0.39370078740157" top="0.39370078740157" bottom="0.39370078740157" header="0.3" footer="0.3"/>
  <pageSetup paperSize="9" fitToWidth="2" orientation="landscape"/>
  <colBreaks count="1" manualBreakCount="1">
    <brk id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6507A-D7B1-4E0C-8660-8F4B5F8D8563}">
  <dimension ref="A1:BA37"/>
  <sheetViews>
    <sheetView topLeftCell="A16" workbookViewId="0"/>
  </sheetViews>
  <sheetFormatPr defaultColWidth="9" defaultRowHeight="14.4" x14ac:dyDescent="0.3"/>
  <cols>
    <col min="1" max="1" width="14.85546875" customWidth="1"/>
    <col min="2" max="2" width="8.42578125" customWidth="1"/>
    <col min="3" max="3" width="7.7109375" style="31" customWidth="1"/>
    <col min="4" max="4" width="9" style="32"/>
    <col min="5" max="5" width="2.5703125" style="32" customWidth="1"/>
    <col min="6" max="6" width="6" customWidth="1"/>
    <col min="7" max="7" width="21" customWidth="1"/>
    <col min="8" max="8" width="4.85546875" customWidth="1"/>
    <col min="9" max="9" width="4" customWidth="1"/>
    <col min="10" max="10" width="6" customWidth="1"/>
    <col min="11" max="11" width="21" customWidth="1"/>
    <col min="12" max="12" width="4.85546875" customWidth="1"/>
    <col min="13" max="13" width="4" customWidth="1"/>
    <col min="14" max="14" width="6" customWidth="1"/>
    <col min="15" max="15" width="21" customWidth="1"/>
    <col min="16" max="16" width="5.7109375" customWidth="1"/>
    <col min="17" max="17" width="4" customWidth="1"/>
    <col min="18" max="18" width="6" customWidth="1"/>
    <col min="19" max="19" width="21" customWidth="1"/>
    <col min="20" max="20" width="4.7109375" customWidth="1"/>
    <col min="21" max="21" width="4" customWidth="1"/>
    <col min="22" max="22" width="6" customWidth="1"/>
    <col min="23" max="23" width="21" customWidth="1"/>
    <col min="24" max="24" width="5.5703125" customWidth="1"/>
    <col min="25" max="25" width="4" customWidth="1"/>
    <col min="26" max="26" width="6" customWidth="1"/>
    <col min="27" max="27" width="21" customWidth="1"/>
    <col min="28" max="28" width="4.85546875" customWidth="1"/>
    <col min="29" max="29" width="4" customWidth="1"/>
    <col min="30" max="30" width="6" customWidth="1"/>
    <col min="31" max="31" width="21" customWidth="1"/>
    <col min="32" max="32" width="5.7109375" customWidth="1"/>
    <col min="33" max="33" width="4" customWidth="1"/>
    <col min="34" max="34" width="6" customWidth="1"/>
    <col min="35" max="35" width="21" customWidth="1"/>
    <col min="36" max="36" width="5.5703125" customWidth="1"/>
    <col min="37" max="37" width="4" customWidth="1"/>
    <col min="38" max="38" width="6" customWidth="1"/>
    <col min="39" max="39" width="21" customWidth="1"/>
    <col min="40" max="40" width="4.7109375" customWidth="1"/>
    <col min="41" max="41" width="4" customWidth="1"/>
    <col min="42" max="42" width="6" customWidth="1"/>
    <col min="43" max="43" width="21" customWidth="1"/>
    <col min="44" max="44" width="5" customWidth="1"/>
    <col min="45" max="45" width="4" customWidth="1"/>
    <col min="46" max="46" width="6" customWidth="1"/>
    <col min="47" max="47" width="21" customWidth="1"/>
    <col min="48" max="48" width="5.42578125" customWidth="1"/>
    <col min="49" max="49" width="4" customWidth="1"/>
  </cols>
  <sheetData>
    <row r="1" spans="1:53" ht="16.05" customHeight="1" x14ac:dyDescent="0.3">
      <c r="F1" s="184" t="s">
        <v>283</v>
      </c>
      <c r="G1" s="184"/>
      <c r="H1" s="184"/>
      <c r="I1" s="184"/>
      <c r="J1" s="184" t="s">
        <v>284</v>
      </c>
      <c r="K1" s="184"/>
      <c r="L1" s="184"/>
      <c r="M1" s="184"/>
      <c r="N1" s="184" t="s">
        <v>285</v>
      </c>
      <c r="O1" s="184"/>
      <c r="P1" s="184"/>
      <c r="Q1" s="184"/>
      <c r="R1" s="184" t="s">
        <v>286</v>
      </c>
      <c r="S1" s="184"/>
      <c r="T1" s="184"/>
      <c r="U1" s="184"/>
      <c r="V1" s="184" t="s">
        <v>287</v>
      </c>
      <c r="W1" s="184"/>
      <c r="X1" s="184"/>
      <c r="Y1" s="184"/>
      <c r="Z1" s="184" t="s">
        <v>288</v>
      </c>
      <c r="AA1" s="184"/>
      <c r="AB1" s="184"/>
      <c r="AC1" s="184"/>
      <c r="AD1" s="184" t="s">
        <v>289</v>
      </c>
      <c r="AE1" s="184"/>
      <c r="AF1" s="184"/>
      <c r="AG1" s="184"/>
      <c r="AH1" s="184" t="s">
        <v>290</v>
      </c>
      <c r="AI1" s="184"/>
      <c r="AJ1" s="184"/>
      <c r="AK1" s="184"/>
      <c r="AL1" s="184" t="s">
        <v>291</v>
      </c>
      <c r="AM1" s="184"/>
      <c r="AN1" s="184"/>
      <c r="AO1" s="184"/>
      <c r="AP1" s="184" t="s">
        <v>292</v>
      </c>
      <c r="AQ1" s="184"/>
      <c r="AR1" s="184"/>
      <c r="AS1" s="184"/>
      <c r="AT1" s="184" t="s">
        <v>293</v>
      </c>
      <c r="AU1" s="184"/>
      <c r="AV1" s="184"/>
      <c r="AW1" s="184"/>
      <c r="AX1" s="184" t="s">
        <v>294</v>
      </c>
      <c r="AY1" s="184"/>
      <c r="AZ1" s="184"/>
      <c r="BA1" s="184"/>
    </row>
    <row r="2" spans="1:53" ht="16.05" customHeight="1" thickBot="1" x14ac:dyDescent="0.35">
      <c r="A2" s="30" t="s">
        <v>272</v>
      </c>
      <c r="D2" s="32" t="s">
        <v>273</v>
      </c>
      <c r="F2" s="6" t="s">
        <v>19</v>
      </c>
      <c r="G2" s="7" t="s">
        <v>13</v>
      </c>
      <c r="H2" s="7"/>
      <c r="I2" s="8"/>
      <c r="J2" s="6" t="s">
        <v>21</v>
      </c>
      <c r="K2" s="3">
        <v>1</v>
      </c>
      <c r="L2" s="24">
        <f>K2</f>
        <v>1</v>
      </c>
      <c r="M2" s="4"/>
      <c r="N2" s="6" t="s">
        <v>21</v>
      </c>
      <c r="O2" s="3">
        <v>1</v>
      </c>
      <c r="P2" s="3"/>
      <c r="Q2" s="4"/>
      <c r="R2" s="2" t="s">
        <v>15</v>
      </c>
      <c r="S2" s="3">
        <v>1</v>
      </c>
      <c r="T2" s="3"/>
      <c r="U2" s="4"/>
      <c r="V2" s="6" t="s">
        <v>15</v>
      </c>
      <c r="W2" s="7" t="s">
        <v>20</v>
      </c>
      <c r="X2" s="7"/>
      <c r="Y2" s="8"/>
      <c r="Z2" s="6" t="s">
        <v>23</v>
      </c>
      <c r="AA2" s="3">
        <v>2</v>
      </c>
      <c r="AB2" s="24">
        <f>AA2</f>
        <v>2</v>
      </c>
      <c r="AC2" s="8"/>
      <c r="AD2" s="2" t="s">
        <v>15</v>
      </c>
      <c r="AE2" s="3">
        <v>1</v>
      </c>
      <c r="AF2" s="3"/>
      <c r="AG2" s="4"/>
      <c r="AH2" s="2" t="s">
        <v>16</v>
      </c>
      <c r="AI2" s="3">
        <v>2</v>
      </c>
      <c r="AJ2" s="3"/>
      <c r="AK2" s="4"/>
      <c r="AL2" s="2" t="s">
        <v>12</v>
      </c>
      <c r="AM2" s="3">
        <v>1</v>
      </c>
      <c r="AN2" s="3"/>
      <c r="AO2" s="50" t="s">
        <v>29</v>
      </c>
      <c r="AP2" s="2" t="s">
        <v>19</v>
      </c>
      <c r="AQ2" s="3">
        <v>1</v>
      </c>
      <c r="AR2" s="3"/>
      <c r="AS2" s="4"/>
      <c r="AT2" s="6" t="s">
        <v>21</v>
      </c>
      <c r="AU2" s="7" t="s">
        <v>262</v>
      </c>
      <c r="AV2" s="7"/>
      <c r="AW2" s="8"/>
      <c r="AX2" s="2" t="s">
        <v>12</v>
      </c>
      <c r="AY2" s="3">
        <v>1</v>
      </c>
      <c r="AZ2" s="3"/>
      <c r="BA2" s="50" t="s">
        <v>31</v>
      </c>
    </row>
    <row r="3" spans="1:53" ht="16.05" customHeight="1" thickBot="1" x14ac:dyDescent="0.35">
      <c r="A3" s="33">
        <v>2025</v>
      </c>
      <c r="B3" s="34"/>
      <c r="C3" s="35"/>
      <c r="D3" s="36"/>
      <c r="F3" s="2" t="s">
        <v>24</v>
      </c>
      <c r="G3" s="3">
        <v>2</v>
      </c>
      <c r="H3" s="3"/>
      <c r="I3" s="4"/>
      <c r="J3" s="6" t="s">
        <v>27</v>
      </c>
      <c r="K3" s="7">
        <v>2</v>
      </c>
      <c r="L3" s="7"/>
      <c r="M3" s="8"/>
      <c r="N3" s="6" t="s">
        <v>27</v>
      </c>
      <c r="O3" s="7">
        <v>3</v>
      </c>
      <c r="P3" s="23">
        <f>O2+O3</f>
        <v>4</v>
      </c>
      <c r="Q3" s="8"/>
      <c r="R3" s="2" t="s">
        <v>30</v>
      </c>
      <c r="S3" s="3">
        <v>1</v>
      </c>
      <c r="T3" s="3"/>
      <c r="U3" s="4"/>
      <c r="V3" s="2" t="s">
        <v>25</v>
      </c>
      <c r="W3" s="3">
        <v>2</v>
      </c>
      <c r="X3" s="3"/>
      <c r="Y3" s="4"/>
      <c r="Z3" s="2" t="s">
        <v>28</v>
      </c>
      <c r="AA3" s="3">
        <v>1</v>
      </c>
      <c r="AB3" s="3"/>
      <c r="AC3" s="50" t="s">
        <v>37</v>
      </c>
      <c r="AD3" s="2" t="s">
        <v>30</v>
      </c>
      <c r="AE3" s="3">
        <v>1</v>
      </c>
      <c r="AF3" s="3"/>
      <c r="AG3" s="4"/>
      <c r="AH3" s="6" t="s">
        <v>26</v>
      </c>
      <c r="AI3" s="3">
        <v>1</v>
      </c>
      <c r="AJ3" s="3"/>
      <c r="AK3" s="4"/>
      <c r="AL3" s="2" t="s">
        <v>24</v>
      </c>
      <c r="AM3" s="3">
        <v>1</v>
      </c>
      <c r="AN3" s="3"/>
      <c r="AO3" s="4"/>
      <c r="AP3" s="2" t="s">
        <v>24</v>
      </c>
      <c r="AQ3" s="3">
        <v>2</v>
      </c>
      <c r="AR3" s="3"/>
      <c r="AS3" s="4"/>
      <c r="AT3" s="6" t="s">
        <v>27</v>
      </c>
      <c r="AU3" s="7">
        <v>2</v>
      </c>
      <c r="AV3" s="23">
        <f>AU3+1</f>
        <v>3</v>
      </c>
      <c r="AW3" s="8"/>
      <c r="AX3" s="2" t="s">
        <v>24</v>
      </c>
      <c r="AY3" s="3">
        <v>1</v>
      </c>
      <c r="AZ3" s="3"/>
      <c r="BA3" s="4"/>
    </row>
    <row r="4" spans="1:53" ht="16.05" customHeight="1" thickBot="1" x14ac:dyDescent="0.35">
      <c r="A4" s="37" t="s">
        <v>295</v>
      </c>
      <c r="B4" s="38"/>
      <c r="C4" s="39">
        <f>H6+H13+H20+H27+H32</f>
        <v>40</v>
      </c>
      <c r="D4" s="40">
        <f t="shared" ref="D4:D13" si="0">C4*2</f>
        <v>80</v>
      </c>
      <c r="F4" s="2" t="s">
        <v>35</v>
      </c>
      <c r="G4" s="3">
        <v>2</v>
      </c>
      <c r="H4" s="3"/>
      <c r="I4" s="4"/>
      <c r="J4" s="2" t="s">
        <v>36</v>
      </c>
      <c r="K4" s="3">
        <v>1</v>
      </c>
      <c r="L4" s="3"/>
      <c r="M4" s="50" t="s">
        <v>49</v>
      </c>
      <c r="N4" s="2" t="s">
        <v>36</v>
      </c>
      <c r="O4" s="3">
        <v>1</v>
      </c>
      <c r="P4" s="3"/>
      <c r="Q4" s="50" t="s">
        <v>42</v>
      </c>
      <c r="R4" s="2" t="s">
        <v>38</v>
      </c>
      <c r="S4" s="3">
        <v>2</v>
      </c>
      <c r="T4" s="3"/>
      <c r="U4" s="4"/>
      <c r="V4" s="6" t="s">
        <v>33</v>
      </c>
      <c r="W4" s="3">
        <v>2</v>
      </c>
      <c r="X4" s="3"/>
      <c r="Y4" s="4"/>
      <c r="Z4" s="2" t="s">
        <v>38</v>
      </c>
      <c r="AA4" s="3">
        <v>1</v>
      </c>
      <c r="AB4" s="3"/>
      <c r="AC4" s="4"/>
      <c r="AD4" s="2" t="s">
        <v>38</v>
      </c>
      <c r="AE4" s="3">
        <v>1</v>
      </c>
      <c r="AF4" s="3"/>
      <c r="AG4" s="4"/>
      <c r="AH4" s="6" t="s">
        <v>34</v>
      </c>
      <c r="AI4" s="7">
        <v>2</v>
      </c>
      <c r="AJ4" s="23">
        <f>AI2+AI3+AI4</f>
        <v>5</v>
      </c>
      <c r="AK4" s="8"/>
      <c r="AL4" s="2" t="s">
        <v>32</v>
      </c>
      <c r="AM4" s="3">
        <v>1</v>
      </c>
      <c r="AN4" s="3"/>
      <c r="AO4" s="4"/>
      <c r="AP4" s="2" t="s">
        <v>35</v>
      </c>
      <c r="AQ4" s="3">
        <v>2</v>
      </c>
      <c r="AR4" s="3"/>
      <c r="AS4" s="4"/>
      <c r="AT4" s="2" t="s">
        <v>36</v>
      </c>
      <c r="AU4" s="3">
        <v>1</v>
      </c>
      <c r="AV4" s="3"/>
      <c r="AW4" s="50" t="s">
        <v>46</v>
      </c>
      <c r="AX4" s="2" t="s">
        <v>32</v>
      </c>
      <c r="AY4" s="3">
        <v>1</v>
      </c>
      <c r="AZ4" s="3"/>
      <c r="BA4" s="4"/>
    </row>
    <row r="5" spans="1:53" ht="16.05" customHeight="1" thickBot="1" x14ac:dyDescent="0.35">
      <c r="A5" s="37" t="s">
        <v>296</v>
      </c>
      <c r="B5" s="38"/>
      <c r="C5" s="39">
        <f>L2+L10+L17+L24+L29</f>
        <v>40</v>
      </c>
      <c r="D5" s="40">
        <f t="shared" si="0"/>
        <v>80</v>
      </c>
      <c r="F5" s="6" t="s">
        <v>43</v>
      </c>
      <c r="G5" s="3">
        <v>1</v>
      </c>
      <c r="H5" s="3"/>
      <c r="I5" s="4"/>
      <c r="J5" s="2" t="s">
        <v>39</v>
      </c>
      <c r="K5" s="3">
        <v>1</v>
      </c>
      <c r="L5" s="3"/>
      <c r="M5" s="4"/>
      <c r="N5" s="2" t="s">
        <v>39</v>
      </c>
      <c r="O5" s="3">
        <v>1</v>
      </c>
      <c r="P5" s="3"/>
      <c r="Q5" s="4"/>
      <c r="R5" s="2" t="s">
        <v>45</v>
      </c>
      <c r="S5" s="3">
        <v>2</v>
      </c>
      <c r="T5" s="3"/>
      <c r="U5" s="4"/>
      <c r="V5" s="6" t="s">
        <v>40</v>
      </c>
      <c r="W5" s="7">
        <v>2</v>
      </c>
      <c r="X5" s="23">
        <f>W3+W4+W5</f>
        <v>6</v>
      </c>
      <c r="Y5" s="8"/>
      <c r="Z5" s="2" t="s">
        <v>44</v>
      </c>
      <c r="AA5" s="3">
        <v>1</v>
      </c>
      <c r="AB5" s="3"/>
      <c r="AC5" s="4"/>
      <c r="AD5" s="2" t="s">
        <v>45</v>
      </c>
      <c r="AE5" s="3">
        <v>2</v>
      </c>
      <c r="AF5" s="3"/>
      <c r="AG5" s="4"/>
      <c r="AH5" s="2" t="s">
        <v>41</v>
      </c>
      <c r="AI5" s="3">
        <v>1</v>
      </c>
      <c r="AJ5" s="3"/>
      <c r="AK5" s="50" t="s">
        <v>53</v>
      </c>
      <c r="AL5" s="2" t="s">
        <v>39</v>
      </c>
      <c r="AM5" s="3">
        <v>2</v>
      </c>
      <c r="AN5" s="3"/>
      <c r="AO5" s="4"/>
      <c r="AP5" s="6" t="s">
        <v>43</v>
      </c>
      <c r="AQ5" s="3">
        <v>1</v>
      </c>
      <c r="AR5" s="3"/>
      <c r="AS5" s="4"/>
      <c r="AT5" s="2" t="s">
        <v>39</v>
      </c>
      <c r="AU5" s="3">
        <v>1</v>
      </c>
      <c r="AV5" s="3"/>
      <c r="AW5" s="4"/>
      <c r="AX5" s="2" t="s">
        <v>39</v>
      </c>
      <c r="AY5" s="3">
        <v>2</v>
      </c>
      <c r="AZ5" s="3"/>
      <c r="BA5" s="4"/>
    </row>
    <row r="6" spans="1:53" ht="16.05" customHeight="1" thickBot="1" x14ac:dyDescent="0.35">
      <c r="A6" s="37" t="s">
        <v>297</v>
      </c>
      <c r="B6" s="38"/>
      <c r="C6" s="39">
        <f>P3+P10+P17+P24+P31+P32</f>
        <v>47</v>
      </c>
      <c r="D6" s="40">
        <f t="shared" si="0"/>
        <v>94</v>
      </c>
      <c r="F6" s="6" t="s">
        <v>51</v>
      </c>
      <c r="G6" s="7">
        <v>1</v>
      </c>
      <c r="H6" s="23">
        <f>G3+G4+G5+G6</f>
        <v>6</v>
      </c>
      <c r="I6" s="8"/>
      <c r="J6" s="2" t="s">
        <v>52</v>
      </c>
      <c r="K6" s="3">
        <v>1</v>
      </c>
      <c r="L6" s="3"/>
      <c r="M6" s="4"/>
      <c r="N6" s="2" t="s">
        <v>52</v>
      </c>
      <c r="O6" s="3">
        <v>1</v>
      </c>
      <c r="P6" s="3"/>
      <c r="Q6" s="4"/>
      <c r="R6" s="6" t="s">
        <v>54</v>
      </c>
      <c r="S6" s="3">
        <v>1</v>
      </c>
      <c r="T6" s="3"/>
      <c r="U6" s="4"/>
      <c r="V6" s="2" t="s">
        <v>48</v>
      </c>
      <c r="W6" s="3">
        <v>1</v>
      </c>
      <c r="X6" s="3"/>
      <c r="Y6" s="50" t="s">
        <v>60</v>
      </c>
      <c r="Z6" s="2" t="s">
        <v>50</v>
      </c>
      <c r="AA6" s="3">
        <v>2</v>
      </c>
      <c r="AB6" s="3"/>
      <c r="AC6" s="4"/>
      <c r="AD6" s="6" t="s">
        <v>54</v>
      </c>
      <c r="AE6" s="3">
        <v>2</v>
      </c>
      <c r="AF6" s="3"/>
      <c r="AG6" s="4"/>
      <c r="AH6" s="2" t="s">
        <v>50</v>
      </c>
      <c r="AI6" s="3">
        <v>1</v>
      </c>
      <c r="AJ6" s="3"/>
      <c r="AK6" s="4"/>
      <c r="AL6" s="2" t="s">
        <v>47</v>
      </c>
      <c r="AM6" s="3">
        <v>2</v>
      </c>
      <c r="AN6" s="3"/>
      <c r="AO6" s="4"/>
      <c r="AP6" s="6" t="s">
        <v>51</v>
      </c>
      <c r="AQ6" s="7">
        <v>2</v>
      </c>
      <c r="AR6" s="23">
        <f>AQ2+AQ3+AQ4+AQ5+AQ6</f>
        <v>8</v>
      </c>
      <c r="AS6" s="8"/>
      <c r="AT6" s="2" t="s">
        <v>52</v>
      </c>
      <c r="AU6" s="3">
        <v>1</v>
      </c>
      <c r="AV6" s="3"/>
      <c r="AW6" s="4"/>
      <c r="AX6" s="2" t="s">
        <v>47</v>
      </c>
      <c r="AY6" s="3">
        <v>2</v>
      </c>
      <c r="AZ6" s="3"/>
      <c r="BA6" s="4"/>
    </row>
    <row r="7" spans="1:53" ht="16.05" customHeight="1" thickBot="1" x14ac:dyDescent="0.35">
      <c r="A7" s="37" t="s">
        <v>298</v>
      </c>
      <c r="B7" s="38"/>
      <c r="C7" s="39">
        <f>T7+T14+T21+T28+T31</f>
        <v>38</v>
      </c>
      <c r="D7" s="40">
        <f t="shared" si="0"/>
        <v>76</v>
      </c>
      <c r="F7" s="6" t="s">
        <v>59</v>
      </c>
      <c r="G7" s="7" t="s">
        <v>56</v>
      </c>
      <c r="H7" s="7"/>
      <c r="I7" s="51" t="s">
        <v>72</v>
      </c>
      <c r="J7" s="2" t="s">
        <v>57</v>
      </c>
      <c r="K7" s="3">
        <v>2</v>
      </c>
      <c r="L7" s="3"/>
      <c r="M7" s="4"/>
      <c r="N7" s="2" t="s">
        <v>57</v>
      </c>
      <c r="O7" s="3">
        <v>2</v>
      </c>
      <c r="P7" s="3"/>
      <c r="Q7" s="4"/>
      <c r="R7" s="6" t="s">
        <v>62</v>
      </c>
      <c r="S7" s="7">
        <v>2</v>
      </c>
      <c r="T7" s="23">
        <f>S2+S3+S4+S5+S6+S7</f>
        <v>9</v>
      </c>
      <c r="U7" s="8"/>
      <c r="V7" s="2" t="s">
        <v>57</v>
      </c>
      <c r="W7" s="3">
        <v>1</v>
      </c>
      <c r="X7" s="3"/>
      <c r="Y7" s="4"/>
      <c r="Z7" s="2" t="s">
        <v>61</v>
      </c>
      <c r="AA7" s="3">
        <v>2</v>
      </c>
      <c r="AB7" s="3"/>
      <c r="AC7" s="4"/>
      <c r="AD7" s="6" t="s">
        <v>62</v>
      </c>
      <c r="AE7" s="7">
        <v>2</v>
      </c>
      <c r="AF7" s="23">
        <f>AE2+AE3+AE4+AE5+AE6+AE7</f>
        <v>9</v>
      </c>
      <c r="AG7" s="8"/>
      <c r="AH7" s="2" t="s">
        <v>58</v>
      </c>
      <c r="AI7" s="3">
        <v>1</v>
      </c>
      <c r="AJ7" s="3"/>
      <c r="AK7" s="4"/>
      <c r="AL7" s="6" t="s">
        <v>55</v>
      </c>
      <c r="AM7" s="3">
        <v>1</v>
      </c>
      <c r="AN7" s="3"/>
      <c r="AO7" s="4"/>
      <c r="AP7" s="2" t="s">
        <v>59</v>
      </c>
      <c r="AQ7" s="3">
        <v>1</v>
      </c>
      <c r="AR7" s="3"/>
      <c r="AS7" s="50" t="s">
        <v>70</v>
      </c>
      <c r="AT7" s="2" t="s">
        <v>57</v>
      </c>
      <c r="AU7" s="3">
        <v>2</v>
      </c>
      <c r="AV7" s="3"/>
      <c r="AW7" s="4"/>
      <c r="AX7" s="6" t="s">
        <v>55</v>
      </c>
      <c r="AY7" s="7" t="s">
        <v>63</v>
      </c>
      <c r="AZ7" s="7"/>
      <c r="BA7" s="8"/>
    </row>
    <row r="8" spans="1:53" ht="16.05" customHeight="1" thickBot="1" x14ac:dyDescent="0.35">
      <c r="A8" s="37" t="s">
        <v>274</v>
      </c>
      <c r="B8" s="38"/>
      <c r="C8" s="39">
        <f>X5+X12+X19+X26+X32</f>
        <v>43</v>
      </c>
      <c r="D8" s="40">
        <f t="shared" si="0"/>
        <v>86</v>
      </c>
      <c r="F8" s="2" t="s">
        <v>66</v>
      </c>
      <c r="G8" s="3">
        <v>1</v>
      </c>
      <c r="H8" s="3"/>
      <c r="I8" s="4"/>
      <c r="J8" s="2" t="s">
        <v>67</v>
      </c>
      <c r="K8" s="3">
        <v>2</v>
      </c>
      <c r="L8" s="3"/>
      <c r="M8" s="4"/>
      <c r="N8" s="2" t="s">
        <v>67</v>
      </c>
      <c r="O8" s="3">
        <v>2</v>
      </c>
      <c r="P8" s="3"/>
      <c r="Q8" s="4"/>
      <c r="R8" s="2" t="s">
        <v>69</v>
      </c>
      <c r="S8" s="3">
        <v>1</v>
      </c>
      <c r="T8" s="3"/>
      <c r="U8" s="50" t="s">
        <v>75</v>
      </c>
      <c r="V8" s="2" t="s">
        <v>65</v>
      </c>
      <c r="W8" s="3">
        <v>1</v>
      </c>
      <c r="X8" s="3"/>
      <c r="Y8" s="4"/>
      <c r="Z8" s="6" t="s">
        <v>68</v>
      </c>
      <c r="AA8" s="3">
        <v>1</v>
      </c>
      <c r="AB8" s="3"/>
      <c r="AC8" s="4"/>
      <c r="AD8" s="2" t="s">
        <v>69</v>
      </c>
      <c r="AE8" s="3">
        <v>1</v>
      </c>
      <c r="AF8" s="3"/>
      <c r="AG8" s="50" t="s">
        <v>78</v>
      </c>
      <c r="AH8" s="2" t="s">
        <v>66</v>
      </c>
      <c r="AI8" s="3">
        <v>1</v>
      </c>
      <c r="AJ8" s="3"/>
      <c r="AK8" s="4"/>
      <c r="AL8" s="6" t="s">
        <v>64</v>
      </c>
      <c r="AM8" s="7">
        <v>2</v>
      </c>
      <c r="AN8" s="23">
        <f>AM2+AM3+AM4+AM5+AM6+AM7+AM8</f>
        <v>10</v>
      </c>
      <c r="AO8" s="8"/>
      <c r="AP8" s="2" t="s">
        <v>66</v>
      </c>
      <c r="AQ8" s="3">
        <v>1</v>
      </c>
      <c r="AR8" s="3"/>
      <c r="AS8" s="4"/>
      <c r="AT8" s="2" t="s">
        <v>67</v>
      </c>
      <c r="AU8" s="3">
        <v>2</v>
      </c>
      <c r="AV8" s="3"/>
      <c r="AW8" s="4"/>
      <c r="AX8" s="6" t="s">
        <v>64</v>
      </c>
      <c r="AY8" s="7">
        <v>3</v>
      </c>
      <c r="AZ8" s="23">
        <f>AY2+AY3+AY4+AY5+AY6+AY8</f>
        <v>10</v>
      </c>
      <c r="BA8" s="8"/>
    </row>
    <row r="9" spans="1:53" ht="16.05" customHeight="1" thickBot="1" x14ac:dyDescent="0.35">
      <c r="A9" s="37" t="s">
        <v>275</v>
      </c>
      <c r="B9" s="38"/>
      <c r="C9" s="39">
        <f>AB2+AB9+AB16+AB23+AB30+AB31</f>
        <v>40</v>
      </c>
      <c r="D9" s="40">
        <f t="shared" si="0"/>
        <v>80</v>
      </c>
      <c r="F9" s="2" t="s">
        <v>76</v>
      </c>
      <c r="G9" s="3">
        <v>1</v>
      </c>
      <c r="H9" s="3"/>
      <c r="I9" s="4"/>
      <c r="J9" s="6" t="s">
        <v>77</v>
      </c>
      <c r="K9" s="3">
        <v>1</v>
      </c>
      <c r="L9" s="3"/>
      <c r="M9" s="4"/>
      <c r="N9" s="6" t="s">
        <v>77</v>
      </c>
      <c r="O9" s="3">
        <v>1</v>
      </c>
      <c r="P9" s="3"/>
      <c r="Q9" s="4"/>
      <c r="R9" s="2" t="s">
        <v>73</v>
      </c>
      <c r="S9" s="3">
        <v>1</v>
      </c>
      <c r="T9" s="3"/>
      <c r="U9" s="4"/>
      <c r="V9" s="2" t="s">
        <v>73</v>
      </c>
      <c r="W9" s="3">
        <v>2</v>
      </c>
      <c r="X9" s="3"/>
      <c r="Y9" s="4"/>
      <c r="Z9" s="6" t="s">
        <v>79</v>
      </c>
      <c r="AA9" s="7" t="s">
        <v>270</v>
      </c>
      <c r="AB9" s="23">
        <f>AA3+AA4+AA5+AA6+AA7+AA8+2</f>
        <v>10</v>
      </c>
      <c r="AC9" s="8"/>
      <c r="AD9" s="2" t="s">
        <v>73</v>
      </c>
      <c r="AE9" s="3">
        <v>1</v>
      </c>
      <c r="AF9" s="3"/>
      <c r="AG9" s="4"/>
      <c r="AH9" s="2" t="s">
        <v>74</v>
      </c>
      <c r="AI9" s="3">
        <v>2</v>
      </c>
      <c r="AJ9" s="3"/>
      <c r="AK9" s="4"/>
      <c r="AL9" s="2" t="s">
        <v>71</v>
      </c>
      <c r="AM9" s="3">
        <v>1</v>
      </c>
      <c r="AN9" s="3"/>
      <c r="AO9" s="50" t="s">
        <v>85</v>
      </c>
      <c r="AP9" s="2" t="s">
        <v>76</v>
      </c>
      <c r="AQ9" s="3">
        <v>1</v>
      </c>
      <c r="AR9" s="3"/>
      <c r="AS9" s="4"/>
      <c r="AT9" s="6" t="s">
        <v>77</v>
      </c>
      <c r="AU9" s="3">
        <v>1</v>
      </c>
      <c r="AV9" s="3"/>
      <c r="AW9" s="4"/>
      <c r="AX9" s="2" t="s">
        <v>71</v>
      </c>
      <c r="AY9" s="3">
        <v>1</v>
      </c>
      <c r="AZ9" s="3"/>
      <c r="BA9" s="50" t="s">
        <v>87</v>
      </c>
    </row>
    <row r="10" spans="1:53" ht="16.05" customHeight="1" thickBot="1" x14ac:dyDescent="0.35">
      <c r="A10" s="48" t="s">
        <v>276</v>
      </c>
      <c r="B10" s="41"/>
      <c r="C10" s="42">
        <f>AF7+AF14+AF21+AF28+AF32</f>
        <v>42</v>
      </c>
      <c r="D10" s="40">
        <f t="shared" si="0"/>
        <v>84</v>
      </c>
      <c r="F10" s="2" t="s">
        <v>80</v>
      </c>
      <c r="G10" s="3">
        <v>2</v>
      </c>
      <c r="H10" s="3"/>
      <c r="I10" s="4"/>
      <c r="J10" s="6" t="s">
        <v>83</v>
      </c>
      <c r="K10" s="7">
        <v>2</v>
      </c>
      <c r="L10" s="23">
        <f>K4+K5+K6+K7+K8+K9+K10</f>
        <v>10</v>
      </c>
      <c r="M10" s="8"/>
      <c r="N10" s="6" t="s">
        <v>83</v>
      </c>
      <c r="O10" s="7">
        <v>3</v>
      </c>
      <c r="P10" s="23">
        <f>O4+O5+O6+O7+O8+O9+O10</f>
        <v>11</v>
      </c>
      <c r="Q10" s="8"/>
      <c r="R10" s="2" t="s">
        <v>86</v>
      </c>
      <c r="S10" s="3">
        <v>1</v>
      </c>
      <c r="T10" s="3"/>
      <c r="U10" s="4"/>
      <c r="V10" s="2" t="s">
        <v>81</v>
      </c>
      <c r="W10" s="3">
        <v>2</v>
      </c>
      <c r="X10" s="3"/>
      <c r="Y10" s="4"/>
      <c r="Z10" s="2" t="s">
        <v>84</v>
      </c>
      <c r="AA10" s="3">
        <v>1</v>
      </c>
      <c r="AB10" s="3"/>
      <c r="AC10" s="50" t="s">
        <v>93</v>
      </c>
      <c r="AD10" s="2" t="s">
        <v>86</v>
      </c>
      <c r="AE10" s="3">
        <v>1</v>
      </c>
      <c r="AF10" s="3"/>
      <c r="AG10" s="4"/>
      <c r="AH10" s="6" t="s">
        <v>82</v>
      </c>
      <c r="AI10" s="3">
        <v>1</v>
      </c>
      <c r="AJ10" s="3"/>
      <c r="AK10" s="4"/>
      <c r="AL10" s="2" t="s">
        <v>80</v>
      </c>
      <c r="AM10" s="3">
        <v>1</v>
      </c>
      <c r="AN10" s="3"/>
      <c r="AO10" s="4"/>
      <c r="AP10" s="2" t="s">
        <v>80</v>
      </c>
      <c r="AQ10" s="3">
        <v>2</v>
      </c>
      <c r="AR10" s="3"/>
      <c r="AS10" s="4"/>
      <c r="AT10" s="6" t="s">
        <v>83</v>
      </c>
      <c r="AU10" s="7">
        <v>3</v>
      </c>
      <c r="AV10" s="23">
        <f>AU4+AU5+AU6+AU7+AU8+AU9+AU10</f>
        <v>11</v>
      </c>
      <c r="AW10" s="8"/>
      <c r="AX10" s="2" t="s">
        <v>80</v>
      </c>
      <c r="AY10" s="3">
        <v>1</v>
      </c>
      <c r="AZ10" s="3"/>
      <c r="BA10" s="4"/>
    </row>
    <row r="11" spans="1:53" ht="16.05" customHeight="1" thickBot="1" x14ac:dyDescent="0.35">
      <c r="A11" s="48" t="s">
        <v>277</v>
      </c>
      <c r="B11" s="41"/>
      <c r="C11" s="42">
        <f>AJ4+AJ11+AJ18+AJ25+AJ32</f>
        <v>44</v>
      </c>
      <c r="D11" s="40">
        <f t="shared" si="0"/>
        <v>88</v>
      </c>
      <c r="F11" s="2" t="s">
        <v>91</v>
      </c>
      <c r="G11" s="3">
        <v>2</v>
      </c>
      <c r="H11" s="3"/>
      <c r="I11" s="4"/>
      <c r="J11" s="2" t="s">
        <v>92</v>
      </c>
      <c r="K11" s="3">
        <v>1</v>
      </c>
      <c r="L11" s="3"/>
      <c r="M11" s="50" t="s">
        <v>105</v>
      </c>
      <c r="N11" s="2" t="s">
        <v>92</v>
      </c>
      <c r="O11" s="3">
        <v>1</v>
      </c>
      <c r="P11" s="3"/>
      <c r="Q11" s="50" t="s">
        <v>98</v>
      </c>
      <c r="R11" s="2" t="s">
        <v>94</v>
      </c>
      <c r="S11" s="3">
        <v>2</v>
      </c>
      <c r="T11" s="3"/>
      <c r="U11" s="4"/>
      <c r="V11" s="6" t="s">
        <v>89</v>
      </c>
      <c r="W11" s="3">
        <v>1</v>
      </c>
      <c r="X11" s="3"/>
      <c r="Y11" s="4"/>
      <c r="Z11" s="2" t="s">
        <v>94</v>
      </c>
      <c r="AA11" s="3">
        <v>1</v>
      </c>
      <c r="AB11" s="3"/>
      <c r="AC11" s="4"/>
      <c r="AD11" s="2" t="s">
        <v>94</v>
      </c>
      <c r="AE11" s="3">
        <v>1</v>
      </c>
      <c r="AF11" s="3"/>
      <c r="AG11" s="4"/>
      <c r="AH11" s="6" t="s">
        <v>90</v>
      </c>
      <c r="AI11" s="7">
        <v>2</v>
      </c>
      <c r="AJ11" s="23">
        <f>AI5+AI6+AI7+AI8+AI9+AI10+AI11</f>
        <v>9</v>
      </c>
      <c r="AK11" s="8"/>
      <c r="AL11" s="2" t="s">
        <v>88</v>
      </c>
      <c r="AM11" s="3">
        <v>1</v>
      </c>
      <c r="AN11" s="3"/>
      <c r="AO11" s="4"/>
      <c r="AP11" s="2" t="s">
        <v>91</v>
      </c>
      <c r="AQ11" s="3">
        <v>2</v>
      </c>
      <c r="AR11" s="3"/>
      <c r="AS11" s="4"/>
      <c r="AT11" s="2" t="s">
        <v>92</v>
      </c>
      <c r="AU11" s="3">
        <v>1</v>
      </c>
      <c r="AV11" s="3"/>
      <c r="AW11" s="50" t="s">
        <v>102</v>
      </c>
      <c r="AX11" s="2" t="s">
        <v>88</v>
      </c>
      <c r="AY11" s="3">
        <v>1</v>
      </c>
      <c r="AZ11" s="3"/>
      <c r="BA11" s="4"/>
    </row>
    <row r="12" spans="1:53" ht="16.05" customHeight="1" thickBot="1" x14ac:dyDescent="0.35">
      <c r="A12" s="48" t="s">
        <v>278</v>
      </c>
      <c r="B12" s="41"/>
      <c r="C12" s="42">
        <f>AN8+AN15+AN22+AN29+AN31</f>
        <v>43</v>
      </c>
      <c r="D12" s="40">
        <f t="shared" si="0"/>
        <v>86</v>
      </c>
      <c r="F12" s="6" t="s">
        <v>99</v>
      </c>
      <c r="G12" s="3">
        <v>1</v>
      </c>
      <c r="H12" s="3"/>
      <c r="I12" s="4"/>
      <c r="J12" s="2" t="s">
        <v>95</v>
      </c>
      <c r="K12" s="3">
        <v>1</v>
      </c>
      <c r="L12" s="3"/>
      <c r="M12" s="4"/>
      <c r="N12" s="2" t="s">
        <v>95</v>
      </c>
      <c r="O12" s="3">
        <v>1</v>
      </c>
      <c r="P12" s="3"/>
      <c r="Q12" s="4"/>
      <c r="R12" s="2" t="s">
        <v>101</v>
      </c>
      <c r="S12" s="3">
        <v>2</v>
      </c>
      <c r="T12" s="3"/>
      <c r="U12" s="4"/>
      <c r="V12" s="6" t="s">
        <v>96</v>
      </c>
      <c r="W12" s="7">
        <v>3</v>
      </c>
      <c r="X12" s="23">
        <f>W6+W7+W8+W9+W10+W11+W12</f>
        <v>11</v>
      </c>
      <c r="Y12" s="8"/>
      <c r="Z12" s="2" t="s">
        <v>100</v>
      </c>
      <c r="AA12" s="3">
        <v>1</v>
      </c>
      <c r="AB12" s="3"/>
      <c r="AC12" s="4"/>
      <c r="AD12" s="2" t="s">
        <v>101</v>
      </c>
      <c r="AE12" s="3">
        <v>2</v>
      </c>
      <c r="AF12" s="3"/>
      <c r="AG12" s="4"/>
      <c r="AH12" s="2" t="s">
        <v>97</v>
      </c>
      <c r="AI12" s="3">
        <v>1</v>
      </c>
      <c r="AJ12" s="3"/>
      <c r="AK12" s="50" t="s">
        <v>109</v>
      </c>
      <c r="AL12" s="2" t="s">
        <v>95</v>
      </c>
      <c r="AM12" s="3">
        <v>2</v>
      </c>
      <c r="AN12" s="3"/>
      <c r="AO12" s="4"/>
      <c r="AP12" s="6" t="s">
        <v>99</v>
      </c>
      <c r="AQ12" s="3">
        <v>1</v>
      </c>
      <c r="AR12" s="3"/>
      <c r="AS12" s="4"/>
      <c r="AT12" s="2" t="s">
        <v>95</v>
      </c>
      <c r="AU12" s="3">
        <v>1</v>
      </c>
      <c r="AV12" s="3"/>
      <c r="AW12" s="4"/>
      <c r="AX12" s="2" t="s">
        <v>95</v>
      </c>
      <c r="AY12" s="3">
        <v>2</v>
      </c>
      <c r="AZ12" s="3"/>
      <c r="BA12" s="4"/>
    </row>
    <row r="13" spans="1:53" ht="16.05" customHeight="1" thickBot="1" x14ac:dyDescent="0.35">
      <c r="A13" s="48" t="s">
        <v>279</v>
      </c>
      <c r="B13" s="41"/>
      <c r="C13" s="42">
        <f>AR6+AR13+AR20+AR27+AR32</f>
        <v>47</v>
      </c>
      <c r="D13" s="40">
        <f t="shared" si="0"/>
        <v>94</v>
      </c>
      <c r="F13" s="6" t="s">
        <v>107</v>
      </c>
      <c r="G13" s="7">
        <v>2</v>
      </c>
      <c r="H13" s="23">
        <f>G8+G9+G10+G11+G12+G13</f>
        <v>9</v>
      </c>
      <c r="I13" s="8"/>
      <c r="J13" s="2" t="s">
        <v>108</v>
      </c>
      <c r="K13" s="3">
        <v>1</v>
      </c>
      <c r="L13" s="3"/>
      <c r="M13" s="4"/>
      <c r="N13" s="2" t="s">
        <v>108</v>
      </c>
      <c r="O13" s="3">
        <v>1</v>
      </c>
      <c r="P13" s="3"/>
      <c r="Q13" s="4"/>
      <c r="R13" s="6" t="s">
        <v>110</v>
      </c>
      <c r="S13" s="3">
        <v>1</v>
      </c>
      <c r="T13" s="3"/>
      <c r="U13" s="4"/>
      <c r="V13" s="2" t="s">
        <v>104</v>
      </c>
      <c r="W13" s="3">
        <v>1</v>
      </c>
      <c r="X13" s="3"/>
      <c r="Y13" s="50" t="s">
        <v>115</v>
      </c>
      <c r="Z13" s="2" t="s">
        <v>106</v>
      </c>
      <c r="AA13" s="3">
        <v>2</v>
      </c>
      <c r="AB13" s="3"/>
      <c r="AC13" s="4"/>
      <c r="AD13" s="6" t="s">
        <v>110</v>
      </c>
      <c r="AE13" s="3">
        <v>2</v>
      </c>
      <c r="AF13" s="3"/>
      <c r="AG13" s="4"/>
      <c r="AH13" s="2" t="s">
        <v>106</v>
      </c>
      <c r="AI13" s="3">
        <v>1</v>
      </c>
      <c r="AJ13" s="3"/>
      <c r="AK13" s="4"/>
      <c r="AL13" s="2" t="s">
        <v>103</v>
      </c>
      <c r="AM13" s="3">
        <v>2</v>
      </c>
      <c r="AN13" s="3"/>
      <c r="AO13" s="4"/>
      <c r="AP13" s="6" t="s">
        <v>107</v>
      </c>
      <c r="AQ13" s="7">
        <v>3</v>
      </c>
      <c r="AR13" s="23">
        <f>AQ7+AQ8+AQ9+AQ10+AQ11+AQ12+AQ13</f>
        <v>11</v>
      </c>
      <c r="AS13" s="8"/>
      <c r="AT13" s="2" t="s">
        <v>108</v>
      </c>
      <c r="AU13" s="3">
        <v>1</v>
      </c>
      <c r="AV13" s="3"/>
      <c r="AW13" s="4"/>
      <c r="AX13" s="2" t="s">
        <v>103</v>
      </c>
      <c r="AY13" s="3">
        <v>2</v>
      </c>
      <c r="AZ13" s="3"/>
      <c r="BA13" s="4"/>
    </row>
    <row r="14" spans="1:53" ht="16.05" customHeight="1" thickBot="1" x14ac:dyDescent="0.35">
      <c r="A14" s="48" t="s">
        <v>280</v>
      </c>
      <c r="B14" s="41"/>
      <c r="C14" s="42">
        <f>AV3+AV10+AV17+AV24+AV31</f>
        <v>44</v>
      </c>
      <c r="D14" s="40">
        <f>C14*2</f>
        <v>88</v>
      </c>
      <c r="F14" s="2" t="s">
        <v>114</v>
      </c>
      <c r="G14" s="3">
        <v>1</v>
      </c>
      <c r="H14" s="3"/>
      <c r="I14" s="50" t="s">
        <v>126</v>
      </c>
      <c r="J14" s="2" t="s">
        <v>112</v>
      </c>
      <c r="K14" s="3">
        <v>2</v>
      </c>
      <c r="L14" s="3"/>
      <c r="M14" s="4"/>
      <c r="N14" s="2" t="s">
        <v>112</v>
      </c>
      <c r="O14" s="3">
        <v>2</v>
      </c>
      <c r="P14" s="3"/>
      <c r="Q14" s="4"/>
      <c r="R14" s="6" t="s">
        <v>117</v>
      </c>
      <c r="S14" s="7">
        <v>3</v>
      </c>
      <c r="T14" s="23">
        <f>S8+S9+S10+S11+S12+S13+S14</f>
        <v>11</v>
      </c>
      <c r="U14" s="8"/>
      <c r="V14" s="2" t="s">
        <v>112</v>
      </c>
      <c r="W14" s="3">
        <v>1</v>
      </c>
      <c r="X14" s="3"/>
      <c r="Y14" s="4"/>
      <c r="Z14" s="2" t="s">
        <v>116</v>
      </c>
      <c r="AA14" s="3">
        <v>2</v>
      </c>
      <c r="AB14" s="3"/>
      <c r="AC14" s="4"/>
      <c r="AD14" s="6" t="s">
        <v>117</v>
      </c>
      <c r="AE14" s="7">
        <v>2</v>
      </c>
      <c r="AF14" s="23">
        <f>AE8+AE9+AE10+AE11+AE12+AE13+AE14</f>
        <v>10</v>
      </c>
      <c r="AG14" s="8"/>
      <c r="AH14" s="2" t="s">
        <v>113</v>
      </c>
      <c r="AI14" s="3">
        <v>1</v>
      </c>
      <c r="AJ14" s="3"/>
      <c r="AK14" s="4"/>
      <c r="AL14" s="6" t="s">
        <v>111</v>
      </c>
      <c r="AM14" s="3">
        <v>1</v>
      </c>
      <c r="AN14" s="3"/>
      <c r="AO14" s="4"/>
      <c r="AP14" s="2" t="s">
        <v>114</v>
      </c>
      <c r="AQ14" s="3">
        <v>1</v>
      </c>
      <c r="AR14" s="3"/>
      <c r="AS14" s="50" t="s">
        <v>124</v>
      </c>
      <c r="AT14" s="2" t="s">
        <v>112</v>
      </c>
      <c r="AU14" s="3">
        <v>2</v>
      </c>
      <c r="AV14" s="3"/>
      <c r="AW14" s="4"/>
      <c r="AX14" s="6" t="s">
        <v>111</v>
      </c>
      <c r="AY14" s="3">
        <v>1</v>
      </c>
      <c r="AZ14" s="3"/>
      <c r="BA14" s="4"/>
    </row>
    <row r="15" spans="1:53" ht="16.05" customHeight="1" thickBot="1" x14ac:dyDescent="0.35">
      <c r="A15" s="49" t="s">
        <v>281</v>
      </c>
      <c r="B15" s="43"/>
      <c r="C15" s="44">
        <f>AZ8+AZ15+AZ22+AZ29+AZ32</f>
        <v>36</v>
      </c>
      <c r="D15" s="40">
        <f>C15*2</f>
        <v>72</v>
      </c>
      <c r="F15" s="2" t="s">
        <v>120</v>
      </c>
      <c r="G15" s="3">
        <v>1</v>
      </c>
      <c r="H15" s="3"/>
      <c r="I15" s="4"/>
      <c r="J15" s="2" t="s">
        <v>121</v>
      </c>
      <c r="K15" s="3">
        <v>2</v>
      </c>
      <c r="L15" s="3"/>
      <c r="M15" s="4"/>
      <c r="N15" s="2" t="s">
        <v>121</v>
      </c>
      <c r="O15" s="3">
        <v>2</v>
      </c>
      <c r="P15" s="3"/>
      <c r="Q15" s="4"/>
      <c r="R15" s="2" t="s">
        <v>123</v>
      </c>
      <c r="S15" s="3">
        <v>1</v>
      </c>
      <c r="T15" s="3"/>
      <c r="U15" s="50" t="s">
        <v>129</v>
      </c>
      <c r="V15" s="2" t="s">
        <v>119</v>
      </c>
      <c r="W15" s="3">
        <v>1</v>
      </c>
      <c r="X15" s="3"/>
      <c r="Y15" s="4"/>
      <c r="Z15" s="6" t="s">
        <v>122</v>
      </c>
      <c r="AA15" s="3">
        <v>1</v>
      </c>
      <c r="AB15" s="3"/>
      <c r="AC15" s="4"/>
      <c r="AD15" s="2" t="s">
        <v>123</v>
      </c>
      <c r="AE15" s="3">
        <v>1</v>
      </c>
      <c r="AF15" s="3"/>
      <c r="AG15" s="50" t="s">
        <v>132</v>
      </c>
      <c r="AH15" s="2" t="s">
        <v>120</v>
      </c>
      <c r="AI15" s="3">
        <v>2</v>
      </c>
      <c r="AJ15" s="3"/>
      <c r="AK15" s="4"/>
      <c r="AL15" s="6" t="s">
        <v>118</v>
      </c>
      <c r="AM15" s="7">
        <v>3</v>
      </c>
      <c r="AN15" s="23">
        <f>AM9+AM10+AM11+AM12+AM13+AM14+AM15</f>
        <v>11</v>
      </c>
      <c r="AO15" s="8"/>
      <c r="AP15" s="2" t="s">
        <v>120</v>
      </c>
      <c r="AQ15" s="3">
        <v>1</v>
      </c>
      <c r="AR15" s="3"/>
      <c r="AS15" s="4"/>
      <c r="AT15" s="2" t="s">
        <v>121</v>
      </c>
      <c r="AU15" s="3">
        <v>2</v>
      </c>
      <c r="AV15" s="3"/>
      <c r="AW15" s="4"/>
      <c r="AX15" s="6" t="s">
        <v>118</v>
      </c>
      <c r="AY15" s="7">
        <v>2</v>
      </c>
      <c r="AZ15" s="23">
        <f>AY9+AY10+AY11+AY12+AY13+AY14+AY15</f>
        <v>10</v>
      </c>
      <c r="BA15" s="8"/>
    </row>
    <row r="16" spans="1:53" ht="16.05" customHeight="1" thickBot="1" x14ac:dyDescent="0.35">
      <c r="A16" s="45"/>
      <c r="B16" s="46" t="s">
        <v>282</v>
      </c>
      <c r="C16" s="52">
        <f>SUM(C4:C15)</f>
        <v>504</v>
      </c>
      <c r="D16" s="47">
        <f>SUM(D4:D15)</f>
        <v>1008</v>
      </c>
      <c r="E16" s="53"/>
      <c r="F16" s="2" t="s">
        <v>130</v>
      </c>
      <c r="G16" s="3">
        <v>1</v>
      </c>
      <c r="H16" s="3"/>
      <c r="I16" s="4"/>
      <c r="J16" s="6" t="s">
        <v>131</v>
      </c>
      <c r="K16" s="3">
        <v>1</v>
      </c>
      <c r="L16" s="3"/>
      <c r="M16" s="4"/>
      <c r="N16" s="6" t="s">
        <v>131</v>
      </c>
      <c r="O16" s="3">
        <v>1</v>
      </c>
      <c r="P16" s="3"/>
      <c r="Q16" s="4"/>
      <c r="R16" s="2" t="s">
        <v>127</v>
      </c>
      <c r="S16" s="3">
        <v>1</v>
      </c>
      <c r="T16" s="3"/>
      <c r="U16" s="4"/>
      <c r="V16" s="2" t="s">
        <v>127</v>
      </c>
      <c r="W16" s="3">
        <v>2</v>
      </c>
      <c r="X16" s="3"/>
      <c r="Y16" s="4"/>
      <c r="Z16" s="6" t="s">
        <v>133</v>
      </c>
      <c r="AA16" s="7">
        <v>2</v>
      </c>
      <c r="AB16" s="23">
        <f>AA10+AA11+AA12+AA13+AA14+AA15+AA16</f>
        <v>10</v>
      </c>
      <c r="AC16" s="8"/>
      <c r="AD16" s="2" t="s">
        <v>127</v>
      </c>
      <c r="AE16" s="3">
        <v>1</v>
      </c>
      <c r="AF16" s="3"/>
      <c r="AG16" s="4"/>
      <c r="AH16" s="2" t="s">
        <v>128</v>
      </c>
      <c r="AI16" s="3">
        <v>2</v>
      </c>
      <c r="AJ16" s="3"/>
      <c r="AK16" s="4"/>
      <c r="AL16" s="2" t="s">
        <v>125</v>
      </c>
      <c r="AM16" s="3">
        <v>1</v>
      </c>
      <c r="AN16" s="3"/>
      <c r="AO16" s="50" t="s">
        <v>139</v>
      </c>
      <c r="AP16" s="2" t="s">
        <v>130</v>
      </c>
      <c r="AQ16" s="3">
        <v>1</v>
      </c>
      <c r="AR16" s="3"/>
      <c r="AS16" s="4"/>
      <c r="AT16" s="6" t="s">
        <v>131</v>
      </c>
      <c r="AU16" s="3">
        <v>1</v>
      </c>
      <c r="AV16" s="3"/>
      <c r="AW16" s="4"/>
      <c r="AX16" s="2" t="s">
        <v>71</v>
      </c>
      <c r="AY16" s="3">
        <v>1</v>
      </c>
      <c r="AZ16" s="3"/>
      <c r="BA16" s="50">
        <v>51</v>
      </c>
    </row>
    <row r="17" spans="6:53" ht="16.05" customHeight="1" x14ac:dyDescent="0.3">
      <c r="F17" s="2" t="s">
        <v>134</v>
      </c>
      <c r="G17" s="3">
        <v>2</v>
      </c>
      <c r="H17" s="3"/>
      <c r="I17" s="4"/>
      <c r="J17" s="6" t="s">
        <v>137</v>
      </c>
      <c r="K17" s="7">
        <v>3</v>
      </c>
      <c r="L17" s="23">
        <f>K11+K12+K13+K14+K15+K16+K17</f>
        <v>11</v>
      </c>
      <c r="M17" s="8"/>
      <c r="N17" s="6" t="s">
        <v>137</v>
      </c>
      <c r="O17" s="7">
        <v>3</v>
      </c>
      <c r="P17" s="23">
        <f>O11+O12+O13+O14+O15+O16+O17</f>
        <v>11</v>
      </c>
      <c r="Q17" s="8"/>
      <c r="R17" s="2" t="s">
        <v>140</v>
      </c>
      <c r="S17" s="3">
        <v>1</v>
      </c>
      <c r="T17" s="3"/>
      <c r="U17" s="4"/>
      <c r="V17" s="2" t="s">
        <v>135</v>
      </c>
      <c r="W17" s="3">
        <v>2</v>
      </c>
      <c r="X17" s="3"/>
      <c r="Y17" s="4"/>
      <c r="Z17" s="2" t="s">
        <v>138</v>
      </c>
      <c r="AA17" s="3">
        <v>1</v>
      </c>
      <c r="AB17" s="3"/>
      <c r="AC17" s="50" t="s">
        <v>147</v>
      </c>
      <c r="AD17" s="2" t="s">
        <v>140</v>
      </c>
      <c r="AE17" s="3">
        <v>1</v>
      </c>
      <c r="AF17" s="3"/>
      <c r="AG17" s="4"/>
      <c r="AH17" s="6" t="s">
        <v>136</v>
      </c>
      <c r="AI17" s="3">
        <v>1</v>
      </c>
      <c r="AJ17" s="3"/>
      <c r="AK17" s="4"/>
      <c r="AL17" s="2" t="s">
        <v>134</v>
      </c>
      <c r="AM17" s="3">
        <v>1</v>
      </c>
      <c r="AN17" s="3"/>
      <c r="AO17" s="4"/>
      <c r="AP17" s="2" t="s">
        <v>134</v>
      </c>
      <c r="AQ17" s="3">
        <v>2</v>
      </c>
      <c r="AR17" s="3"/>
      <c r="AS17" s="4"/>
      <c r="AT17" s="6" t="s">
        <v>137</v>
      </c>
      <c r="AU17" s="7">
        <v>2</v>
      </c>
      <c r="AV17" s="23">
        <f>AU11+AU12+AU13+AU14+AU15+AU16+AU17</f>
        <v>10</v>
      </c>
      <c r="AW17" s="8"/>
      <c r="AX17" s="2" t="s">
        <v>80</v>
      </c>
      <c r="AY17" s="3">
        <v>1</v>
      </c>
      <c r="AZ17" s="3"/>
      <c r="BA17" s="4"/>
    </row>
    <row r="18" spans="6:53" ht="16.05" customHeight="1" x14ac:dyDescent="0.3">
      <c r="F18" s="2" t="s">
        <v>145</v>
      </c>
      <c r="G18" s="3">
        <v>2</v>
      </c>
      <c r="H18" s="3"/>
      <c r="I18" s="4"/>
      <c r="J18" s="2" t="s">
        <v>146</v>
      </c>
      <c r="K18" s="3">
        <v>1</v>
      </c>
      <c r="L18" s="3"/>
      <c r="M18" s="50" t="s">
        <v>159</v>
      </c>
      <c r="N18" s="2" t="s">
        <v>146</v>
      </c>
      <c r="O18" s="3">
        <v>1</v>
      </c>
      <c r="P18" s="3"/>
      <c r="Q18" s="50" t="s">
        <v>152</v>
      </c>
      <c r="R18" s="2" t="s">
        <v>148</v>
      </c>
      <c r="S18" s="3">
        <v>2</v>
      </c>
      <c r="T18" s="3"/>
      <c r="U18" s="4"/>
      <c r="V18" s="6" t="s">
        <v>143</v>
      </c>
      <c r="W18" s="3">
        <v>1</v>
      </c>
      <c r="X18" s="3"/>
      <c r="Y18" s="4"/>
      <c r="Z18" s="2" t="s">
        <v>148</v>
      </c>
      <c r="AA18" s="3">
        <v>1</v>
      </c>
      <c r="AB18" s="3"/>
      <c r="AC18" s="4"/>
      <c r="AD18" s="2" t="s">
        <v>148</v>
      </c>
      <c r="AE18" s="3">
        <v>1</v>
      </c>
      <c r="AF18" s="3"/>
      <c r="AG18" s="4"/>
      <c r="AH18" s="6" t="s">
        <v>144</v>
      </c>
      <c r="AI18" s="7">
        <v>2</v>
      </c>
      <c r="AJ18" s="23">
        <f>AI12+AI13+AI14+AI15+AI16+AI17+AI18</f>
        <v>10</v>
      </c>
      <c r="AK18" s="8"/>
      <c r="AL18" s="2" t="s">
        <v>142</v>
      </c>
      <c r="AM18" s="3">
        <v>1</v>
      </c>
      <c r="AN18" s="3"/>
      <c r="AO18" s="4"/>
      <c r="AP18" s="2" t="s">
        <v>145</v>
      </c>
      <c r="AQ18" s="3">
        <v>2</v>
      </c>
      <c r="AR18" s="3"/>
      <c r="AS18" s="4"/>
      <c r="AT18" s="2" t="s">
        <v>146</v>
      </c>
      <c r="AU18" s="3">
        <v>1</v>
      </c>
      <c r="AV18" s="3"/>
      <c r="AW18" s="50" t="s">
        <v>156</v>
      </c>
      <c r="AX18" s="2" t="s">
        <v>88</v>
      </c>
      <c r="AY18" s="3">
        <v>1</v>
      </c>
      <c r="AZ18" s="3"/>
      <c r="BA18" s="4"/>
    </row>
    <row r="19" spans="6:53" ht="16.05" customHeight="1" x14ac:dyDescent="0.3">
      <c r="F19" s="6" t="s">
        <v>153</v>
      </c>
      <c r="G19" s="3">
        <v>1</v>
      </c>
      <c r="H19" s="3"/>
      <c r="I19" s="4"/>
      <c r="J19" s="2" t="s">
        <v>149</v>
      </c>
      <c r="K19" s="3">
        <v>1</v>
      </c>
      <c r="L19" s="3"/>
      <c r="M19" s="4"/>
      <c r="N19" s="2" t="s">
        <v>149</v>
      </c>
      <c r="O19" s="3">
        <v>1</v>
      </c>
      <c r="P19" s="3"/>
      <c r="Q19" s="4"/>
      <c r="R19" s="6" t="s">
        <v>155</v>
      </c>
      <c r="S19" s="7" t="s">
        <v>242</v>
      </c>
      <c r="T19" s="7"/>
      <c r="U19" s="8"/>
      <c r="V19" s="6" t="s">
        <v>150</v>
      </c>
      <c r="W19" s="7">
        <v>2</v>
      </c>
      <c r="X19" s="23">
        <f>W13+W14+W15+W16+W17+W18+W19</f>
        <v>10</v>
      </c>
      <c r="Y19" s="8"/>
      <c r="Z19" s="2" t="s">
        <v>154</v>
      </c>
      <c r="AA19" s="3">
        <v>1</v>
      </c>
      <c r="AB19" s="3"/>
      <c r="AC19" s="4"/>
      <c r="AD19" s="2" t="s">
        <v>155</v>
      </c>
      <c r="AE19" s="3">
        <v>2</v>
      </c>
      <c r="AF19" s="3"/>
      <c r="AG19" s="4"/>
      <c r="AH19" s="2" t="s">
        <v>151</v>
      </c>
      <c r="AI19" s="3">
        <v>1</v>
      </c>
      <c r="AJ19" s="3"/>
      <c r="AK19" s="50" t="s">
        <v>163</v>
      </c>
      <c r="AL19" s="2" t="s">
        <v>149</v>
      </c>
      <c r="AM19" s="3">
        <v>2</v>
      </c>
      <c r="AN19" s="3"/>
      <c r="AO19" s="4"/>
      <c r="AP19" s="6" t="s">
        <v>153</v>
      </c>
      <c r="AQ19" s="3">
        <v>1</v>
      </c>
      <c r="AR19" s="3"/>
      <c r="AS19" s="4"/>
      <c r="AT19" s="2" t="s">
        <v>149</v>
      </c>
      <c r="AU19" s="3">
        <v>1</v>
      </c>
      <c r="AV19" s="3"/>
      <c r="AW19" s="4"/>
      <c r="AX19" s="2" t="s">
        <v>95</v>
      </c>
      <c r="AY19" s="3">
        <v>2</v>
      </c>
      <c r="AZ19" s="3"/>
      <c r="BA19" s="4"/>
    </row>
    <row r="20" spans="6:53" x14ac:dyDescent="0.3">
      <c r="F20" s="6" t="s">
        <v>161</v>
      </c>
      <c r="G20" s="7">
        <v>2</v>
      </c>
      <c r="H20" s="23">
        <f>G14+G15+G16+G17+G18+G19+G20</f>
        <v>10</v>
      </c>
      <c r="I20" s="8"/>
      <c r="J20" s="2" t="s">
        <v>162</v>
      </c>
      <c r="K20" s="3">
        <v>1</v>
      </c>
      <c r="L20" s="3"/>
      <c r="M20" s="4"/>
      <c r="N20" s="2" t="s">
        <v>162</v>
      </c>
      <c r="O20" s="3">
        <v>1</v>
      </c>
      <c r="P20" s="3"/>
      <c r="Q20" s="4"/>
      <c r="R20" s="6" t="s">
        <v>164</v>
      </c>
      <c r="S20" s="3">
        <v>1</v>
      </c>
      <c r="T20" s="3"/>
      <c r="U20" s="4"/>
      <c r="V20" s="2" t="s">
        <v>158</v>
      </c>
      <c r="W20" s="3">
        <v>1</v>
      </c>
      <c r="X20" s="3"/>
      <c r="Y20" s="50" t="s">
        <v>169</v>
      </c>
      <c r="Z20" s="2" t="s">
        <v>160</v>
      </c>
      <c r="AA20" s="3">
        <v>1</v>
      </c>
      <c r="AB20" s="3"/>
      <c r="AC20" s="4"/>
      <c r="AD20" s="6" t="s">
        <v>164</v>
      </c>
      <c r="AE20" s="3">
        <v>1</v>
      </c>
      <c r="AF20" s="3"/>
      <c r="AG20" s="4"/>
      <c r="AH20" s="2" t="s">
        <v>160</v>
      </c>
      <c r="AI20" s="3">
        <v>1</v>
      </c>
      <c r="AJ20" s="3"/>
      <c r="AK20" s="4"/>
      <c r="AL20" s="2" t="s">
        <v>157</v>
      </c>
      <c r="AM20" s="3">
        <v>2</v>
      </c>
      <c r="AN20" s="3"/>
      <c r="AO20" s="4"/>
      <c r="AP20" s="6" t="s">
        <v>161</v>
      </c>
      <c r="AQ20" s="7">
        <v>3</v>
      </c>
      <c r="AR20" s="23">
        <f>AQ14+AQ15+AQ16+AQ17+AQ18+AQ19+AQ20</f>
        <v>11</v>
      </c>
      <c r="AS20" s="8"/>
      <c r="AT20" s="2" t="s">
        <v>162</v>
      </c>
      <c r="AU20" s="3">
        <v>1</v>
      </c>
      <c r="AV20" s="3"/>
      <c r="AW20" s="4"/>
      <c r="AX20" s="2" t="s">
        <v>103</v>
      </c>
      <c r="AY20" s="3">
        <v>2</v>
      </c>
      <c r="AZ20" s="3"/>
      <c r="BA20" s="4"/>
    </row>
    <row r="21" spans="6:53" x14ac:dyDescent="0.3">
      <c r="F21" s="2" t="s">
        <v>168</v>
      </c>
      <c r="G21" s="3">
        <v>1</v>
      </c>
      <c r="H21" s="3"/>
      <c r="I21" s="50" t="s">
        <v>181</v>
      </c>
      <c r="J21" s="2" t="s">
        <v>166</v>
      </c>
      <c r="K21" s="3">
        <v>2</v>
      </c>
      <c r="L21" s="3"/>
      <c r="M21" s="4"/>
      <c r="N21" s="2" t="s">
        <v>166</v>
      </c>
      <c r="O21" s="3">
        <v>2</v>
      </c>
      <c r="P21" s="3"/>
      <c r="Q21" s="4"/>
      <c r="R21" s="6" t="s">
        <v>171</v>
      </c>
      <c r="S21" s="7" t="s">
        <v>257</v>
      </c>
      <c r="T21" s="23">
        <f>S15+S16+S17+S18+S20</f>
        <v>6</v>
      </c>
      <c r="U21" s="8"/>
      <c r="V21" s="2" t="s">
        <v>166</v>
      </c>
      <c r="W21" s="3">
        <v>1</v>
      </c>
      <c r="X21" s="3"/>
      <c r="Y21" s="4"/>
      <c r="Z21" s="6" t="s">
        <v>170</v>
      </c>
      <c r="AA21" s="3" t="s">
        <v>176</v>
      </c>
      <c r="AB21" s="3"/>
      <c r="AC21" s="4"/>
      <c r="AD21" s="6" t="s">
        <v>171</v>
      </c>
      <c r="AE21" s="7">
        <v>2</v>
      </c>
      <c r="AF21" s="23">
        <f>AE15+AE16+AE17+AE18+AE19+AE20+AE21</f>
        <v>9</v>
      </c>
      <c r="AG21" s="8"/>
      <c r="AH21" s="2" t="s">
        <v>167</v>
      </c>
      <c r="AI21" s="3">
        <v>1</v>
      </c>
      <c r="AJ21" s="3"/>
      <c r="AK21" s="4"/>
      <c r="AL21" s="6" t="s">
        <v>165</v>
      </c>
      <c r="AM21" s="3">
        <v>1</v>
      </c>
      <c r="AN21" s="3"/>
      <c r="AO21" s="4"/>
      <c r="AP21" s="2" t="s">
        <v>168</v>
      </c>
      <c r="AQ21" s="3">
        <v>1</v>
      </c>
      <c r="AR21" s="3"/>
      <c r="AS21" s="50" t="s">
        <v>179</v>
      </c>
      <c r="AT21" s="2" t="s">
        <v>166</v>
      </c>
      <c r="AU21" s="3">
        <v>2</v>
      </c>
      <c r="AV21" s="3"/>
      <c r="AW21" s="4"/>
      <c r="AX21" s="6" t="s">
        <v>111</v>
      </c>
      <c r="AY21" s="3">
        <v>1</v>
      </c>
      <c r="AZ21" s="3"/>
      <c r="BA21" s="4"/>
    </row>
    <row r="22" spans="6:53" x14ac:dyDescent="0.3">
      <c r="F22" s="2" t="s">
        <v>174</v>
      </c>
      <c r="G22" s="3">
        <v>1</v>
      </c>
      <c r="H22" s="3"/>
      <c r="I22" s="4"/>
      <c r="J22" s="2" t="s">
        <v>175</v>
      </c>
      <c r="K22" s="3">
        <v>2</v>
      </c>
      <c r="L22" s="3"/>
      <c r="M22" s="4"/>
      <c r="N22" s="2" t="s">
        <v>175</v>
      </c>
      <c r="O22" s="3">
        <v>2</v>
      </c>
      <c r="P22" s="3"/>
      <c r="Q22" s="4"/>
      <c r="R22" s="6" t="s">
        <v>178</v>
      </c>
      <c r="S22" s="7" t="s">
        <v>17</v>
      </c>
      <c r="T22" s="7"/>
      <c r="U22" s="51" t="s">
        <v>184</v>
      </c>
      <c r="V22" s="2" t="s">
        <v>173</v>
      </c>
      <c r="W22" s="3">
        <v>1</v>
      </c>
      <c r="X22" s="3"/>
      <c r="Y22" s="4"/>
      <c r="Z22" s="6" t="s">
        <v>177</v>
      </c>
      <c r="AA22" s="7" t="s">
        <v>187</v>
      </c>
      <c r="AB22" s="7"/>
      <c r="AC22" s="8"/>
      <c r="AD22" s="2" t="s">
        <v>178</v>
      </c>
      <c r="AE22" s="3">
        <v>1</v>
      </c>
      <c r="AF22" s="3"/>
      <c r="AG22" s="50" t="s">
        <v>188</v>
      </c>
      <c r="AH22" s="2" t="s">
        <v>174</v>
      </c>
      <c r="AI22" s="3">
        <v>2</v>
      </c>
      <c r="AJ22" s="3"/>
      <c r="AK22" s="4"/>
      <c r="AL22" s="6" t="s">
        <v>172</v>
      </c>
      <c r="AM22" s="7">
        <v>2</v>
      </c>
      <c r="AN22" s="23">
        <f>AM16+AM17+AM18+AM19+AM20+AM21+AM22</f>
        <v>10</v>
      </c>
      <c r="AO22" s="8"/>
      <c r="AP22" s="2" t="s">
        <v>174</v>
      </c>
      <c r="AQ22" s="3">
        <v>1</v>
      </c>
      <c r="AR22" s="3"/>
      <c r="AS22" s="4"/>
      <c r="AT22" s="2" t="s">
        <v>175</v>
      </c>
      <c r="AU22" s="3">
        <v>2</v>
      </c>
      <c r="AV22" s="3"/>
      <c r="AW22" s="4"/>
      <c r="AX22" s="6" t="s">
        <v>118</v>
      </c>
      <c r="AY22" s="7">
        <v>1</v>
      </c>
      <c r="AZ22" s="23">
        <f>AY16+AY17+AY18+AY19+AY20+AY21+AY22</f>
        <v>9</v>
      </c>
      <c r="BA22" s="8"/>
    </row>
    <row r="23" spans="6:53" x14ac:dyDescent="0.3">
      <c r="F23" s="2" t="s">
        <v>185</v>
      </c>
      <c r="G23" s="3">
        <v>1</v>
      </c>
      <c r="H23" s="3"/>
      <c r="I23" s="4"/>
      <c r="J23" s="6" t="s">
        <v>186</v>
      </c>
      <c r="K23" s="3">
        <v>1</v>
      </c>
      <c r="L23" s="3"/>
      <c r="M23" s="4"/>
      <c r="N23" s="6" t="s">
        <v>186</v>
      </c>
      <c r="O23" s="3">
        <v>1</v>
      </c>
      <c r="P23" s="3"/>
      <c r="Q23" s="4"/>
      <c r="R23" s="2" t="s">
        <v>182</v>
      </c>
      <c r="S23" s="3">
        <v>1</v>
      </c>
      <c r="T23" s="3"/>
      <c r="U23" s="4"/>
      <c r="V23" s="2" t="s">
        <v>182</v>
      </c>
      <c r="W23" s="3">
        <v>2</v>
      </c>
      <c r="X23" s="3"/>
      <c r="Y23" s="4"/>
      <c r="Z23" s="6" t="s">
        <v>189</v>
      </c>
      <c r="AA23" s="7">
        <v>2</v>
      </c>
      <c r="AB23" s="23">
        <f>AA17+AA18+AA19+AA20+AA23</f>
        <v>6</v>
      </c>
      <c r="AC23" s="8"/>
      <c r="AD23" s="2" t="s">
        <v>182</v>
      </c>
      <c r="AE23" s="3">
        <v>1</v>
      </c>
      <c r="AF23" s="3"/>
      <c r="AG23" s="4"/>
      <c r="AH23" s="2" t="s">
        <v>183</v>
      </c>
      <c r="AI23" s="3">
        <v>2</v>
      </c>
      <c r="AJ23" s="3"/>
      <c r="AK23" s="4"/>
      <c r="AL23" s="2" t="s">
        <v>180</v>
      </c>
      <c r="AM23" s="3">
        <v>1</v>
      </c>
      <c r="AN23" s="3"/>
      <c r="AO23" s="50" t="s">
        <v>195</v>
      </c>
      <c r="AP23" s="2" t="s">
        <v>185</v>
      </c>
      <c r="AQ23" s="3">
        <v>1</v>
      </c>
      <c r="AR23" s="3"/>
      <c r="AS23" s="4"/>
      <c r="AT23" s="6" t="s">
        <v>186</v>
      </c>
      <c r="AU23" s="3">
        <v>1</v>
      </c>
      <c r="AV23" s="3"/>
      <c r="AW23" s="4"/>
      <c r="AX23" s="2" t="s">
        <v>180</v>
      </c>
      <c r="AY23" s="3">
        <v>1</v>
      </c>
      <c r="AZ23" s="3"/>
      <c r="BA23" s="50" t="s">
        <v>197</v>
      </c>
    </row>
    <row r="24" spans="6:53" x14ac:dyDescent="0.3">
      <c r="F24" s="2" t="s">
        <v>190</v>
      </c>
      <c r="G24" s="3">
        <v>2</v>
      </c>
      <c r="H24" s="3"/>
      <c r="I24" s="4"/>
      <c r="J24" s="6" t="s">
        <v>193</v>
      </c>
      <c r="K24" s="7">
        <v>3</v>
      </c>
      <c r="L24" s="23">
        <f>K18+K19+K20+K21+K22+K23+K24</f>
        <v>11</v>
      </c>
      <c r="M24" s="8"/>
      <c r="N24" s="6" t="s">
        <v>193</v>
      </c>
      <c r="O24" s="7">
        <v>2</v>
      </c>
      <c r="P24" s="23">
        <f>O18+O19+O20+O21+O22+O23+O24</f>
        <v>10</v>
      </c>
      <c r="Q24" s="8"/>
      <c r="R24" s="2" t="s">
        <v>196</v>
      </c>
      <c r="S24" s="3">
        <v>1</v>
      </c>
      <c r="T24" s="3"/>
      <c r="U24" s="4"/>
      <c r="V24" s="2" t="s">
        <v>191</v>
      </c>
      <c r="W24" s="3">
        <v>2</v>
      </c>
      <c r="X24" s="3"/>
      <c r="Y24" s="4"/>
      <c r="Z24" s="2" t="s">
        <v>194</v>
      </c>
      <c r="AA24" s="3">
        <v>1</v>
      </c>
      <c r="AB24" s="3"/>
      <c r="AC24" s="50" t="s">
        <v>203</v>
      </c>
      <c r="AD24" s="2" t="s">
        <v>196</v>
      </c>
      <c r="AE24" s="3">
        <v>1</v>
      </c>
      <c r="AF24" s="3"/>
      <c r="AG24" s="4"/>
      <c r="AH24" s="6" t="s">
        <v>192</v>
      </c>
      <c r="AI24" s="3">
        <v>1</v>
      </c>
      <c r="AJ24" s="3"/>
      <c r="AK24" s="4"/>
      <c r="AL24" s="2" t="s">
        <v>190</v>
      </c>
      <c r="AM24" s="3">
        <v>1</v>
      </c>
      <c r="AN24" s="3"/>
      <c r="AO24" s="4"/>
      <c r="AP24" s="2" t="s">
        <v>190</v>
      </c>
      <c r="AQ24" s="3">
        <v>2</v>
      </c>
      <c r="AR24" s="3"/>
      <c r="AS24" s="4"/>
      <c r="AT24" s="6" t="s">
        <v>193</v>
      </c>
      <c r="AU24" s="7">
        <v>2</v>
      </c>
      <c r="AV24" s="23">
        <f>AU18+AU19+AU20+AU21+AU22+AU23+AU24</f>
        <v>10</v>
      </c>
      <c r="AW24" s="8"/>
      <c r="AX24" s="2" t="s">
        <v>190</v>
      </c>
      <c r="AY24" s="3">
        <v>1</v>
      </c>
      <c r="AZ24" s="3"/>
      <c r="BA24" s="4"/>
    </row>
    <row r="25" spans="6:53" x14ac:dyDescent="0.3">
      <c r="F25" s="2" t="s">
        <v>201</v>
      </c>
      <c r="G25" s="3">
        <v>2</v>
      </c>
      <c r="H25" s="3"/>
      <c r="I25" s="4"/>
      <c r="J25" s="2" t="s">
        <v>202</v>
      </c>
      <c r="K25" s="3">
        <v>1</v>
      </c>
      <c r="L25" s="3"/>
      <c r="M25" s="50" t="s">
        <v>217</v>
      </c>
      <c r="N25" s="2" t="s">
        <v>202</v>
      </c>
      <c r="O25" s="3">
        <v>1</v>
      </c>
      <c r="P25" s="3"/>
      <c r="Q25" s="50" t="s">
        <v>209</v>
      </c>
      <c r="R25" s="2" t="s">
        <v>204</v>
      </c>
      <c r="S25" s="3">
        <v>2</v>
      </c>
      <c r="T25" s="3"/>
      <c r="U25" s="4"/>
      <c r="V25" s="6" t="s">
        <v>199</v>
      </c>
      <c r="W25" s="3">
        <v>1</v>
      </c>
      <c r="X25" s="3"/>
      <c r="Y25" s="4"/>
      <c r="Z25" s="2" t="s">
        <v>204</v>
      </c>
      <c r="AA25" s="3">
        <v>1</v>
      </c>
      <c r="AB25" s="3"/>
      <c r="AC25" s="4"/>
      <c r="AD25" s="2" t="s">
        <v>204</v>
      </c>
      <c r="AE25" s="3">
        <v>1</v>
      </c>
      <c r="AF25" s="3"/>
      <c r="AG25" s="4"/>
      <c r="AH25" s="6" t="s">
        <v>200</v>
      </c>
      <c r="AI25" s="7">
        <v>2</v>
      </c>
      <c r="AJ25" s="23">
        <f>AI19+AI20+AI21+AI22+AI23+AI24+AI25</f>
        <v>10</v>
      </c>
      <c r="AK25" s="8"/>
      <c r="AL25" s="2" t="s">
        <v>198</v>
      </c>
      <c r="AM25" s="3">
        <v>1</v>
      </c>
      <c r="AN25" s="3"/>
      <c r="AO25" s="4"/>
      <c r="AP25" s="2" t="s">
        <v>201</v>
      </c>
      <c r="AQ25" s="3">
        <v>2</v>
      </c>
      <c r="AR25" s="3"/>
      <c r="AS25" s="4"/>
      <c r="AT25" s="2" t="s">
        <v>202</v>
      </c>
      <c r="AU25" s="3">
        <v>1</v>
      </c>
      <c r="AV25" s="3"/>
      <c r="AW25" s="50" t="s">
        <v>213</v>
      </c>
      <c r="AX25" s="6" t="s">
        <v>198</v>
      </c>
      <c r="AY25" s="3" t="s">
        <v>205</v>
      </c>
      <c r="AZ25" s="3"/>
      <c r="BA25" s="4"/>
    </row>
    <row r="26" spans="6:53" x14ac:dyDescent="0.3">
      <c r="F26" s="6" t="s">
        <v>210</v>
      </c>
      <c r="G26" s="3">
        <v>1</v>
      </c>
      <c r="H26" s="3"/>
      <c r="I26" s="4"/>
      <c r="J26" s="2" t="s">
        <v>206</v>
      </c>
      <c r="K26" s="3">
        <v>1</v>
      </c>
      <c r="L26" s="3"/>
      <c r="M26" s="4"/>
      <c r="N26" s="2" t="s">
        <v>206</v>
      </c>
      <c r="O26" s="3">
        <v>1</v>
      </c>
      <c r="P26" s="3"/>
      <c r="Q26" s="4"/>
      <c r="R26" s="2" t="s">
        <v>212</v>
      </c>
      <c r="S26" s="3">
        <v>2</v>
      </c>
      <c r="T26" s="3"/>
      <c r="U26" s="4"/>
      <c r="V26" s="6" t="s">
        <v>207</v>
      </c>
      <c r="W26" s="7">
        <v>2</v>
      </c>
      <c r="X26" s="23">
        <f>W20+W21+W22+W23+W24+W25+W26</f>
        <v>10</v>
      </c>
      <c r="Y26" s="8"/>
      <c r="Z26" s="2" t="s">
        <v>211</v>
      </c>
      <c r="AA26" s="3">
        <v>1</v>
      </c>
      <c r="AB26" s="3"/>
      <c r="AC26" s="4"/>
      <c r="AD26" s="2" t="s">
        <v>212</v>
      </c>
      <c r="AE26" s="3">
        <v>2</v>
      </c>
      <c r="AF26" s="3"/>
      <c r="AG26" s="4"/>
      <c r="AH26" s="2" t="s">
        <v>208</v>
      </c>
      <c r="AI26" s="3">
        <v>1</v>
      </c>
      <c r="AJ26" s="3"/>
      <c r="AK26" s="50" t="s">
        <v>221</v>
      </c>
      <c r="AL26" s="2" t="s">
        <v>206</v>
      </c>
      <c r="AM26" s="3">
        <v>2</v>
      </c>
      <c r="AN26" s="3"/>
      <c r="AO26" s="4"/>
      <c r="AP26" s="6" t="s">
        <v>210</v>
      </c>
      <c r="AQ26" s="3">
        <v>1</v>
      </c>
      <c r="AR26" s="3"/>
      <c r="AS26" s="4"/>
      <c r="AT26" s="2" t="s">
        <v>206</v>
      </c>
      <c r="AU26" s="3">
        <v>1</v>
      </c>
      <c r="AV26" s="3"/>
      <c r="AW26" s="4"/>
      <c r="AX26" s="6" t="s">
        <v>206</v>
      </c>
      <c r="AY26" s="7" t="s">
        <v>214</v>
      </c>
      <c r="AZ26" s="7"/>
      <c r="BA26" s="8"/>
    </row>
    <row r="27" spans="6:53" x14ac:dyDescent="0.3">
      <c r="F27" s="6" t="s">
        <v>219</v>
      </c>
      <c r="G27" s="7">
        <v>2</v>
      </c>
      <c r="H27" s="23">
        <f>G21+G22+G23+G24+G25+G26+G27</f>
        <v>10</v>
      </c>
      <c r="I27" s="8"/>
      <c r="J27" s="2" t="s">
        <v>220</v>
      </c>
      <c r="K27" s="3">
        <v>1</v>
      </c>
      <c r="L27" s="3"/>
      <c r="M27" s="4"/>
      <c r="N27" s="2" t="s">
        <v>220</v>
      </c>
      <c r="O27" s="3">
        <v>1</v>
      </c>
      <c r="P27" s="3"/>
      <c r="Q27" s="4"/>
      <c r="R27" s="6" t="s">
        <v>222</v>
      </c>
      <c r="S27" s="3">
        <v>1</v>
      </c>
      <c r="T27" s="3"/>
      <c r="U27" s="4"/>
      <c r="V27" s="2" t="s">
        <v>216</v>
      </c>
      <c r="W27" s="3">
        <v>1</v>
      </c>
      <c r="X27" s="3"/>
      <c r="Y27" s="50" t="s">
        <v>228</v>
      </c>
      <c r="Z27" s="2" t="s">
        <v>218</v>
      </c>
      <c r="AA27" s="3">
        <v>1</v>
      </c>
      <c r="AB27" s="3"/>
      <c r="AC27" s="4"/>
      <c r="AD27" s="6" t="s">
        <v>222</v>
      </c>
      <c r="AE27" s="3">
        <v>2</v>
      </c>
      <c r="AF27" s="3"/>
      <c r="AG27" s="4"/>
      <c r="AH27" s="2" t="s">
        <v>218</v>
      </c>
      <c r="AI27" s="3">
        <v>1</v>
      </c>
      <c r="AJ27" s="3"/>
      <c r="AK27" s="4"/>
      <c r="AL27" s="2" t="s">
        <v>215</v>
      </c>
      <c r="AM27" s="3">
        <v>2</v>
      </c>
      <c r="AN27" s="3"/>
      <c r="AO27" s="4"/>
      <c r="AP27" s="6" t="s">
        <v>219</v>
      </c>
      <c r="AQ27" s="7">
        <v>2</v>
      </c>
      <c r="AR27" s="23">
        <f>AQ21+AQ22+AQ23+AQ24+AQ25+AQ26+AQ27</f>
        <v>10</v>
      </c>
      <c r="AS27" s="8"/>
      <c r="AT27" s="2" t="s">
        <v>220</v>
      </c>
      <c r="AU27" s="3">
        <v>1</v>
      </c>
      <c r="AV27" s="3"/>
      <c r="AW27" s="4"/>
      <c r="AX27" s="6" t="s">
        <v>215</v>
      </c>
      <c r="AY27" s="7" t="s">
        <v>223</v>
      </c>
      <c r="AZ27" s="7"/>
      <c r="BA27" s="8"/>
    </row>
    <row r="28" spans="6:53" x14ac:dyDescent="0.3">
      <c r="F28" s="2" t="s">
        <v>227</v>
      </c>
      <c r="G28" s="3">
        <v>1</v>
      </c>
      <c r="H28" s="3"/>
      <c r="I28" s="50" t="s">
        <v>239</v>
      </c>
      <c r="J28" s="2" t="s">
        <v>225</v>
      </c>
      <c r="K28" s="3">
        <v>2</v>
      </c>
      <c r="L28" s="3"/>
      <c r="M28" s="4"/>
      <c r="N28" s="2" t="s">
        <v>225</v>
      </c>
      <c r="O28" s="3">
        <v>2</v>
      </c>
      <c r="P28" s="3"/>
      <c r="Q28" s="4"/>
      <c r="R28" s="6" t="s">
        <v>230</v>
      </c>
      <c r="S28" s="7">
        <v>2</v>
      </c>
      <c r="T28" s="23">
        <f>S23+S24+S25+S26+S27+S28</f>
        <v>9</v>
      </c>
      <c r="U28" s="8"/>
      <c r="V28" s="2" t="s">
        <v>225</v>
      </c>
      <c r="W28" s="3">
        <v>1</v>
      </c>
      <c r="X28" s="3"/>
      <c r="Y28" s="4"/>
      <c r="Z28" s="2" t="s">
        <v>229</v>
      </c>
      <c r="AA28" s="3">
        <v>2</v>
      </c>
      <c r="AB28" s="3"/>
      <c r="AC28" s="4"/>
      <c r="AD28" s="6" t="s">
        <v>230</v>
      </c>
      <c r="AE28" s="7">
        <v>2</v>
      </c>
      <c r="AF28" s="23">
        <f>AE22+AE23+AE24+AE25+AE26+AE27+AE28</f>
        <v>10</v>
      </c>
      <c r="AG28" s="8"/>
      <c r="AH28" s="2" t="s">
        <v>226</v>
      </c>
      <c r="AI28" s="3">
        <v>1</v>
      </c>
      <c r="AJ28" s="3"/>
      <c r="AK28" s="4"/>
      <c r="AL28" s="6" t="s">
        <v>224</v>
      </c>
      <c r="AM28" s="3">
        <v>1</v>
      </c>
      <c r="AN28" s="3"/>
      <c r="AO28" s="4"/>
      <c r="AP28" s="2" t="s">
        <v>227</v>
      </c>
      <c r="AQ28" s="3">
        <v>1</v>
      </c>
      <c r="AR28" s="3"/>
      <c r="AS28" s="50" t="s">
        <v>237</v>
      </c>
      <c r="AT28" s="2" t="s">
        <v>225</v>
      </c>
      <c r="AU28" s="3">
        <v>2</v>
      </c>
      <c r="AV28" s="3"/>
      <c r="AW28" s="4"/>
      <c r="AX28" s="6" t="s">
        <v>224</v>
      </c>
      <c r="AY28" s="3">
        <v>1</v>
      </c>
      <c r="AZ28" s="3"/>
      <c r="BA28" s="4"/>
    </row>
    <row r="29" spans="6:53" x14ac:dyDescent="0.3">
      <c r="F29" s="2" t="s">
        <v>233</v>
      </c>
      <c r="G29" s="3">
        <v>1</v>
      </c>
      <c r="H29" s="3"/>
      <c r="I29" s="4"/>
      <c r="J29" s="2" t="s">
        <v>234</v>
      </c>
      <c r="K29" s="3">
        <v>2</v>
      </c>
      <c r="L29" s="24">
        <f>K25+K26+K27+K28+K29</f>
        <v>7</v>
      </c>
      <c r="M29" s="4"/>
      <c r="N29" s="2" t="s">
        <v>234</v>
      </c>
      <c r="O29" s="3">
        <v>2</v>
      </c>
      <c r="P29" s="3"/>
      <c r="Q29" s="4"/>
      <c r="R29" s="2" t="s">
        <v>236</v>
      </c>
      <c r="S29" s="3">
        <v>1</v>
      </c>
      <c r="T29" s="3"/>
      <c r="U29" s="50" t="s">
        <v>243</v>
      </c>
      <c r="V29" s="2" t="s">
        <v>232</v>
      </c>
      <c r="W29" s="3">
        <v>1</v>
      </c>
      <c r="X29" s="3"/>
      <c r="Y29" s="4"/>
      <c r="Z29" s="6" t="s">
        <v>235</v>
      </c>
      <c r="AA29" s="3">
        <v>2</v>
      </c>
      <c r="AB29" s="3"/>
      <c r="AC29" s="4"/>
      <c r="AD29" s="2" t="s">
        <v>236</v>
      </c>
      <c r="AE29" s="3">
        <v>1</v>
      </c>
      <c r="AF29" s="3"/>
      <c r="AG29" s="50" t="s">
        <v>246</v>
      </c>
      <c r="AH29" s="2" t="s">
        <v>233</v>
      </c>
      <c r="AI29" s="3">
        <v>2</v>
      </c>
      <c r="AJ29" s="3"/>
      <c r="AK29" s="4"/>
      <c r="AL29" s="6" t="s">
        <v>231</v>
      </c>
      <c r="AM29" s="7">
        <v>2</v>
      </c>
      <c r="AN29" s="23">
        <f>AM23+AM24+AM25+AM26+AM27+AM28+AM29</f>
        <v>10</v>
      </c>
      <c r="AO29" s="8"/>
      <c r="AP29" s="2" t="s">
        <v>233</v>
      </c>
      <c r="AQ29" s="3">
        <v>1</v>
      </c>
      <c r="AR29" s="3"/>
      <c r="AS29" s="4"/>
      <c r="AT29" s="2" t="s">
        <v>234</v>
      </c>
      <c r="AU29" s="3">
        <v>2</v>
      </c>
      <c r="AV29" s="3"/>
      <c r="AW29" s="4"/>
      <c r="AX29" s="6" t="s">
        <v>231</v>
      </c>
      <c r="AY29" s="7">
        <v>1</v>
      </c>
      <c r="AZ29" s="23">
        <f>AY23+AY24+AY28+AY29</f>
        <v>4</v>
      </c>
      <c r="BA29" s="8"/>
    </row>
    <row r="30" spans="6:53" x14ac:dyDescent="0.3">
      <c r="F30" s="2" t="s">
        <v>244</v>
      </c>
      <c r="G30" s="3">
        <v>1</v>
      </c>
      <c r="H30" s="3"/>
      <c r="I30" s="4"/>
      <c r="J30" s="185"/>
      <c r="K30" s="182"/>
      <c r="L30" s="182"/>
      <c r="M30" s="182"/>
      <c r="N30" s="6" t="s">
        <v>245</v>
      </c>
      <c r="O30" s="3">
        <v>1</v>
      </c>
      <c r="P30" s="3"/>
      <c r="Q30" s="4"/>
      <c r="R30" s="2" t="s">
        <v>240</v>
      </c>
      <c r="S30" s="3">
        <v>1</v>
      </c>
      <c r="T30" s="3"/>
      <c r="U30" s="4"/>
      <c r="V30" s="6" t="s">
        <v>240</v>
      </c>
      <c r="W30" s="7" t="s">
        <v>299</v>
      </c>
      <c r="X30" s="7"/>
      <c r="Y30" s="8"/>
      <c r="Z30" s="6" t="s">
        <v>247</v>
      </c>
      <c r="AA30" s="7">
        <v>2</v>
      </c>
      <c r="AB30" s="23">
        <f>AA24+AA25+AA26+AA27+AA28+AA29+AA30</f>
        <v>10</v>
      </c>
      <c r="AC30" s="8"/>
      <c r="AD30" s="2" t="s">
        <v>240</v>
      </c>
      <c r="AE30" s="3">
        <v>1</v>
      </c>
      <c r="AF30" s="3"/>
      <c r="AG30" s="4"/>
      <c r="AH30" s="2" t="s">
        <v>241</v>
      </c>
      <c r="AI30" s="3">
        <v>2</v>
      </c>
      <c r="AJ30" s="3"/>
      <c r="AK30" s="4"/>
      <c r="AL30" s="2" t="s">
        <v>238</v>
      </c>
      <c r="AM30" s="3">
        <v>1</v>
      </c>
      <c r="AN30" s="3"/>
      <c r="AO30" s="50" t="s">
        <v>253</v>
      </c>
      <c r="AP30" s="2" t="s">
        <v>244</v>
      </c>
      <c r="AQ30" s="3">
        <v>1</v>
      </c>
      <c r="AR30" s="3"/>
      <c r="AS30" s="4"/>
      <c r="AT30" s="6" t="s">
        <v>245</v>
      </c>
      <c r="AU30" s="3">
        <v>1</v>
      </c>
      <c r="AV30" s="3"/>
      <c r="AW30" s="4"/>
      <c r="AX30" s="2" t="s">
        <v>238</v>
      </c>
      <c r="AY30" s="3">
        <v>1</v>
      </c>
      <c r="AZ30" s="3"/>
      <c r="BA30" s="50" t="s">
        <v>14</v>
      </c>
    </row>
    <row r="31" spans="6:53" x14ac:dyDescent="0.3">
      <c r="F31" s="2" t="s">
        <v>248</v>
      </c>
      <c r="G31" s="3">
        <v>1</v>
      </c>
      <c r="H31" s="3"/>
      <c r="I31" s="4"/>
      <c r="J31" s="186"/>
      <c r="K31" s="182"/>
      <c r="L31" s="182"/>
      <c r="M31" s="182"/>
      <c r="N31" s="6" t="s">
        <v>250</v>
      </c>
      <c r="O31" s="7">
        <v>2</v>
      </c>
      <c r="P31" s="23">
        <f>O25+O26+O27+O28+O29+O30+O31</f>
        <v>10</v>
      </c>
      <c r="Q31" s="8"/>
      <c r="R31" s="2" t="s">
        <v>254</v>
      </c>
      <c r="S31" s="3">
        <v>1</v>
      </c>
      <c r="T31" s="24">
        <f>S29+S30+S31</f>
        <v>3</v>
      </c>
      <c r="U31" s="4"/>
      <c r="V31" s="2" t="s">
        <v>251</v>
      </c>
      <c r="W31" s="3">
        <v>2</v>
      </c>
      <c r="X31" s="3"/>
      <c r="Y31" s="4"/>
      <c r="Z31" s="2" t="s">
        <v>252</v>
      </c>
      <c r="AA31" s="3">
        <v>2</v>
      </c>
      <c r="AB31" s="24">
        <f>AA31</f>
        <v>2</v>
      </c>
      <c r="AC31" s="50" t="s">
        <v>22</v>
      </c>
      <c r="AD31" s="2" t="s">
        <v>254</v>
      </c>
      <c r="AE31" s="3">
        <v>1</v>
      </c>
      <c r="AF31" s="3"/>
      <c r="AG31" s="4"/>
      <c r="AH31" s="6" t="s">
        <v>249</v>
      </c>
      <c r="AI31" s="3">
        <v>1</v>
      </c>
      <c r="AJ31" s="3"/>
      <c r="AK31" s="4"/>
      <c r="AL31" s="2" t="s">
        <v>248</v>
      </c>
      <c r="AM31" s="3">
        <v>1</v>
      </c>
      <c r="AN31" s="24">
        <f>AM30+AM31</f>
        <v>2</v>
      </c>
      <c r="AO31" s="4"/>
      <c r="AP31" s="2" t="s">
        <v>248</v>
      </c>
      <c r="AQ31" s="3">
        <v>2</v>
      </c>
      <c r="AR31" s="3"/>
      <c r="AS31" s="4"/>
      <c r="AT31" s="6" t="s">
        <v>250</v>
      </c>
      <c r="AU31" s="7">
        <v>2</v>
      </c>
      <c r="AV31" s="23">
        <f>AU25+AU26+AU27+AU28+AU29+AU30+AU31</f>
        <v>10</v>
      </c>
      <c r="AW31" s="8"/>
      <c r="AX31" s="2" t="s">
        <v>248</v>
      </c>
      <c r="AY31" s="3">
        <v>1</v>
      </c>
      <c r="AZ31" s="3"/>
      <c r="BA31" s="4"/>
    </row>
    <row r="32" spans="6:53" x14ac:dyDescent="0.3">
      <c r="F32" s="2" t="s">
        <v>258</v>
      </c>
      <c r="G32" s="3">
        <v>1</v>
      </c>
      <c r="H32" s="24">
        <f>G28+G29+G30+G31+G32</f>
        <v>5</v>
      </c>
      <c r="I32" s="4"/>
      <c r="J32" s="186"/>
      <c r="K32" s="182"/>
      <c r="L32" s="182"/>
      <c r="M32" s="182"/>
      <c r="N32" s="2" t="s">
        <v>300</v>
      </c>
      <c r="O32" s="3">
        <v>1</v>
      </c>
      <c r="P32" s="24">
        <f>O32</f>
        <v>1</v>
      </c>
      <c r="Q32" s="50" t="s">
        <v>18</v>
      </c>
      <c r="R32" s="1"/>
      <c r="V32" s="6" t="s">
        <v>259</v>
      </c>
      <c r="W32" s="3">
        <v>1</v>
      </c>
      <c r="X32" s="24">
        <f>W27+W28+W29+W31+W32</f>
        <v>6</v>
      </c>
      <c r="Y32" s="4"/>
      <c r="Z32" s="1"/>
      <c r="AD32" s="2" t="s">
        <v>260</v>
      </c>
      <c r="AE32" s="3">
        <v>1</v>
      </c>
      <c r="AF32" s="24">
        <f>AE29+AE30+AE31+AE32</f>
        <v>4</v>
      </c>
      <c r="AG32" s="4"/>
      <c r="AH32" s="6" t="s">
        <v>256</v>
      </c>
      <c r="AI32" s="7">
        <v>2</v>
      </c>
      <c r="AJ32" s="23">
        <f>AI26+AI27+AI28+AI29+AI30+AI31+AI32</f>
        <v>10</v>
      </c>
      <c r="AK32" s="8"/>
      <c r="AL32" s="1"/>
      <c r="AP32" s="2" t="s">
        <v>258</v>
      </c>
      <c r="AQ32" s="3">
        <v>2</v>
      </c>
      <c r="AR32" s="24">
        <f>AQ28+AQ29+AQ30+AQ31+AQ32</f>
        <v>7</v>
      </c>
      <c r="AS32" s="4"/>
      <c r="AT32" s="187"/>
      <c r="AU32" s="182"/>
      <c r="AV32" s="182"/>
      <c r="AW32" s="182"/>
      <c r="AX32" s="2" t="s">
        <v>255</v>
      </c>
      <c r="AY32" s="3">
        <v>1</v>
      </c>
      <c r="AZ32" s="24">
        <f>AY30+AY31+AY32</f>
        <v>3</v>
      </c>
      <c r="BA32" s="4"/>
    </row>
    <row r="34" spans="10:53" ht="16.05" customHeight="1" x14ac:dyDescent="0.3">
      <c r="J34" s="54" t="s">
        <v>137</v>
      </c>
      <c r="K34" s="19" t="s">
        <v>271</v>
      </c>
      <c r="L34" s="19"/>
      <c r="M34" s="20"/>
      <c r="N34" s="54" t="s">
        <v>27</v>
      </c>
      <c r="O34" s="19" t="s">
        <v>271</v>
      </c>
      <c r="P34" s="19"/>
      <c r="Q34" s="20"/>
      <c r="R34" s="54" t="s">
        <v>117</v>
      </c>
      <c r="S34" s="19" t="s">
        <v>271</v>
      </c>
      <c r="T34" s="19"/>
      <c r="U34" s="20"/>
      <c r="V34" s="6" t="s">
        <v>96</v>
      </c>
      <c r="W34" s="19" t="s">
        <v>271</v>
      </c>
      <c r="X34" s="19"/>
      <c r="Y34" s="20"/>
      <c r="Z34" s="54" t="s">
        <v>133</v>
      </c>
      <c r="AA34" s="19" t="s">
        <v>301</v>
      </c>
      <c r="AB34" s="19"/>
      <c r="AC34" s="20"/>
      <c r="AD34" s="54" t="s">
        <v>302</v>
      </c>
      <c r="AE34" s="19" t="s">
        <v>267</v>
      </c>
      <c r="AF34" s="19"/>
      <c r="AG34" s="20"/>
      <c r="AL34" s="6" t="s">
        <v>118</v>
      </c>
      <c r="AM34" s="19" t="s">
        <v>271</v>
      </c>
      <c r="AN34" s="19"/>
      <c r="AO34" s="20"/>
      <c r="AP34" s="6" t="s">
        <v>107</v>
      </c>
      <c r="AQ34" s="19" t="s">
        <v>271</v>
      </c>
      <c r="AR34" s="19"/>
      <c r="AS34" s="20"/>
      <c r="AT34" s="6" t="s">
        <v>303</v>
      </c>
      <c r="AU34" s="19" t="s">
        <v>271</v>
      </c>
      <c r="AV34" s="19"/>
      <c r="AW34" s="20"/>
      <c r="AX34" s="54" t="s">
        <v>64</v>
      </c>
      <c r="AY34" s="19" t="s">
        <v>301</v>
      </c>
      <c r="AZ34" s="19"/>
      <c r="BA34" s="20"/>
    </row>
    <row r="35" spans="10:53" ht="16.05" customHeight="1" x14ac:dyDescent="0.3">
      <c r="J35" s="54" t="s">
        <v>193</v>
      </c>
      <c r="K35" s="19" t="s">
        <v>271</v>
      </c>
      <c r="L35" s="19"/>
      <c r="M35" s="20"/>
      <c r="N35" s="6" t="s">
        <v>83</v>
      </c>
      <c r="O35" s="19" t="s">
        <v>271</v>
      </c>
      <c r="P35" s="19"/>
      <c r="Q35" s="20"/>
      <c r="Z35" s="54" t="s">
        <v>235</v>
      </c>
      <c r="AA35" s="19" t="s">
        <v>267</v>
      </c>
      <c r="AB35" s="19"/>
      <c r="AC35" s="20"/>
      <c r="AD35" s="54" t="s">
        <v>110</v>
      </c>
      <c r="AE35" s="19" t="s">
        <v>268</v>
      </c>
      <c r="AF35" s="3"/>
      <c r="AG35" s="4"/>
      <c r="AP35" s="6" t="s">
        <v>161</v>
      </c>
      <c r="AQ35" s="19" t="s">
        <v>271</v>
      </c>
      <c r="AR35" s="19"/>
      <c r="AS35" s="20"/>
    </row>
    <row r="36" spans="10:53" ht="16.05" customHeight="1" x14ac:dyDescent="0.3">
      <c r="N36" s="54" t="s">
        <v>137</v>
      </c>
      <c r="O36" s="19" t="s">
        <v>304</v>
      </c>
      <c r="P36" s="19"/>
      <c r="Q36" s="20"/>
      <c r="Z36" s="18" t="s">
        <v>305</v>
      </c>
      <c r="AA36" s="19" t="s">
        <v>266</v>
      </c>
      <c r="AB36" s="19"/>
      <c r="AC36" s="21"/>
      <c r="AD36" s="54" t="s">
        <v>222</v>
      </c>
      <c r="AE36" s="19" t="s">
        <v>268</v>
      </c>
      <c r="AF36" s="3"/>
      <c r="AG36" s="4"/>
    </row>
    <row r="37" spans="10:53" ht="16.05" customHeight="1" x14ac:dyDescent="0.3">
      <c r="AA37" s="55"/>
      <c r="AC37" s="55"/>
    </row>
  </sheetData>
  <mergeCells count="14">
    <mergeCell ref="J30:M32"/>
    <mergeCell ref="AT32:AW32"/>
    <mergeCell ref="AD1:AG1"/>
    <mergeCell ref="AH1:AK1"/>
    <mergeCell ref="AL1:AO1"/>
    <mergeCell ref="AP1:AS1"/>
    <mergeCell ref="AT1:AW1"/>
    <mergeCell ref="AX1:BA1"/>
    <mergeCell ref="F1:I1"/>
    <mergeCell ref="J1:M1"/>
    <mergeCell ref="N1:Q1"/>
    <mergeCell ref="R1:U1"/>
    <mergeCell ref="V1:Y1"/>
    <mergeCell ref="Z1:A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C562-3BF2-4C76-A9BE-2BEC0FFC0E36}">
  <dimension ref="A1:AQ32"/>
  <sheetViews>
    <sheetView workbookViewId="0">
      <selection activeCell="D13" sqref="D13"/>
    </sheetView>
  </sheetViews>
  <sheetFormatPr defaultColWidth="9" defaultRowHeight="12" x14ac:dyDescent="0.3"/>
  <cols>
    <col min="1" max="1" width="16" customWidth="1"/>
    <col min="5" max="5" width="6" customWidth="1"/>
    <col min="6" max="6" width="21" customWidth="1"/>
    <col min="7" max="7" width="4.42578125" customWidth="1"/>
    <col min="8" max="8" width="4" customWidth="1"/>
    <col min="9" max="9" width="6" customWidth="1"/>
    <col min="10" max="10" width="21" customWidth="1"/>
    <col min="11" max="11" width="4.28515625" customWidth="1"/>
    <col min="12" max="12" width="4" customWidth="1"/>
    <col min="13" max="13" width="6" customWidth="1"/>
    <col min="14" max="14" width="21" customWidth="1"/>
    <col min="15" max="15" width="5" customWidth="1"/>
    <col min="16" max="16" width="4" customWidth="1"/>
    <col min="17" max="17" width="6" style="17" customWidth="1"/>
    <col min="18" max="18" width="21" style="17" customWidth="1"/>
    <col min="19" max="19" width="4" style="17" customWidth="1"/>
    <col min="20" max="20" width="6" style="17" customWidth="1"/>
    <col min="21" max="21" width="21" style="17" customWidth="1"/>
    <col min="22" max="22" width="4" style="17" customWidth="1"/>
    <col min="23" max="23" width="6" style="17" customWidth="1"/>
    <col min="24" max="24" width="21" style="17" customWidth="1"/>
    <col min="25" max="25" width="4" style="17" customWidth="1"/>
    <col min="26" max="26" width="6" style="17" customWidth="1"/>
    <col min="27" max="27" width="21" style="17" customWidth="1"/>
    <col min="28" max="28" width="4" style="17" customWidth="1"/>
    <col min="29" max="29" width="6" style="17" customWidth="1"/>
    <col min="30" max="30" width="21" style="17" customWidth="1"/>
    <col min="31" max="31" width="4" style="17" customWidth="1"/>
    <col min="32" max="32" width="6" style="17" customWidth="1"/>
    <col min="33" max="33" width="21" style="17" customWidth="1"/>
    <col min="34" max="34" width="4" style="17" customWidth="1"/>
    <col min="35" max="35" width="6" style="17" customWidth="1"/>
    <col min="36" max="36" width="21" style="17" customWidth="1"/>
    <col min="37" max="37" width="4" style="17" customWidth="1"/>
    <col min="38" max="38" width="6" style="17" customWidth="1"/>
    <col min="39" max="39" width="21" style="17" customWidth="1"/>
    <col min="40" max="40" width="4" style="17" customWidth="1"/>
    <col min="41" max="41" width="6" style="17" customWidth="1"/>
    <col min="42" max="42" width="21" style="17" customWidth="1"/>
    <col min="43" max="43" width="4" style="17" customWidth="1"/>
  </cols>
  <sheetData>
    <row r="1" spans="1:43" ht="16.05" customHeight="1" thickBot="1" x14ac:dyDescent="0.35">
      <c r="A1" s="30" t="s">
        <v>272</v>
      </c>
      <c r="C1" s="31"/>
      <c r="D1" s="32" t="s">
        <v>273</v>
      </c>
      <c r="E1" s="184" t="s">
        <v>306</v>
      </c>
      <c r="F1" s="184"/>
      <c r="G1" s="184"/>
      <c r="H1" s="184"/>
      <c r="I1" s="184" t="s">
        <v>307</v>
      </c>
      <c r="J1" s="184"/>
      <c r="K1" s="184"/>
      <c r="L1" s="184"/>
      <c r="M1" s="184" t="s">
        <v>308</v>
      </c>
      <c r="N1" s="184"/>
      <c r="O1" s="184"/>
      <c r="P1" s="184"/>
      <c r="Q1" s="189" t="s">
        <v>309</v>
      </c>
      <c r="R1" s="189"/>
      <c r="S1" s="189"/>
      <c r="T1" s="188" t="s">
        <v>310</v>
      </c>
      <c r="U1" s="188"/>
      <c r="V1" s="188"/>
      <c r="W1" s="188" t="s">
        <v>311</v>
      </c>
      <c r="X1" s="188"/>
      <c r="Y1" s="188"/>
      <c r="Z1" s="188" t="s">
        <v>312</v>
      </c>
      <c r="AA1" s="188"/>
      <c r="AB1" s="188"/>
      <c r="AC1" s="188" t="s">
        <v>313</v>
      </c>
      <c r="AD1" s="188"/>
      <c r="AE1" s="188"/>
      <c r="AF1" s="188" t="s">
        <v>314</v>
      </c>
      <c r="AG1" s="188"/>
      <c r="AH1" s="188"/>
      <c r="AI1" s="188" t="s">
        <v>315</v>
      </c>
      <c r="AJ1" s="188"/>
      <c r="AK1" s="188"/>
      <c r="AL1" s="188" t="s">
        <v>316</v>
      </c>
      <c r="AM1" s="188"/>
      <c r="AN1" s="188"/>
      <c r="AO1" s="188" t="s">
        <v>317</v>
      </c>
      <c r="AP1" s="188"/>
      <c r="AQ1" s="188"/>
    </row>
    <row r="2" spans="1:43" ht="16.05" customHeight="1" thickBot="1" x14ac:dyDescent="0.35">
      <c r="A2" s="33">
        <v>2025</v>
      </c>
      <c r="B2" s="34"/>
      <c r="C2" s="35"/>
      <c r="D2" s="36"/>
      <c r="E2" s="6" t="s">
        <v>15</v>
      </c>
      <c r="F2" s="7" t="s">
        <v>13</v>
      </c>
      <c r="G2" s="7"/>
      <c r="H2" s="8"/>
      <c r="I2" s="6" t="s">
        <v>23</v>
      </c>
      <c r="J2" s="7">
        <v>2</v>
      </c>
      <c r="K2" s="23">
        <f>J2</f>
        <v>2</v>
      </c>
      <c r="L2" s="8"/>
      <c r="M2" s="6" t="s">
        <v>23</v>
      </c>
      <c r="N2" s="7">
        <v>1</v>
      </c>
      <c r="O2" s="23">
        <f>N2</f>
        <v>1</v>
      </c>
      <c r="P2" s="8"/>
      <c r="Q2" s="12" t="s">
        <v>19</v>
      </c>
      <c r="R2" s="13"/>
      <c r="S2" s="14"/>
      <c r="T2" s="9" t="s">
        <v>16</v>
      </c>
      <c r="U2" s="10" t="s">
        <v>20</v>
      </c>
      <c r="V2" s="15"/>
      <c r="W2" s="12" t="s">
        <v>12</v>
      </c>
      <c r="X2" s="13"/>
      <c r="Y2" s="56" t="s">
        <v>37</v>
      </c>
      <c r="Z2" s="12" t="s">
        <v>19</v>
      </c>
      <c r="AA2" s="13"/>
      <c r="AB2" s="14"/>
      <c r="AC2" s="9" t="s">
        <v>21</v>
      </c>
      <c r="AD2" s="13"/>
      <c r="AE2" s="14"/>
      <c r="AF2" s="12" t="s">
        <v>15</v>
      </c>
      <c r="AG2" s="13"/>
      <c r="AH2" s="14"/>
      <c r="AI2" s="12" t="s">
        <v>15</v>
      </c>
      <c r="AJ2" s="13"/>
      <c r="AK2" s="14"/>
      <c r="AL2" s="9" t="s">
        <v>23</v>
      </c>
      <c r="AM2" s="10"/>
      <c r="AN2" s="15"/>
      <c r="AO2" s="12" t="s">
        <v>15</v>
      </c>
      <c r="AP2" s="13"/>
      <c r="AQ2" s="14"/>
    </row>
    <row r="3" spans="1:43" ht="16.05" customHeight="1" thickBot="1" x14ac:dyDescent="0.35">
      <c r="A3" s="37" t="s">
        <v>295</v>
      </c>
      <c r="B3" s="38"/>
      <c r="C3" s="39">
        <f>G5+G12+G19+G26+G32</f>
        <v>41</v>
      </c>
      <c r="D3" s="40">
        <f t="shared" ref="D3:D5" si="0">C3*2</f>
        <v>82</v>
      </c>
      <c r="E3" s="2" t="s">
        <v>25</v>
      </c>
      <c r="F3" s="3">
        <v>2</v>
      </c>
      <c r="G3" s="3"/>
      <c r="H3" s="4"/>
      <c r="I3" s="2" t="s">
        <v>28</v>
      </c>
      <c r="J3" s="3">
        <v>1</v>
      </c>
      <c r="K3" s="3"/>
      <c r="L3" s="50" t="s">
        <v>49</v>
      </c>
      <c r="M3" s="2" t="s">
        <v>28</v>
      </c>
      <c r="N3" s="3">
        <v>1</v>
      </c>
      <c r="O3" s="3"/>
      <c r="P3" s="50" t="s">
        <v>42</v>
      </c>
      <c r="Q3" s="12" t="s">
        <v>24</v>
      </c>
      <c r="R3" s="13"/>
      <c r="S3" s="14"/>
      <c r="T3" s="9" t="s">
        <v>26</v>
      </c>
      <c r="U3" s="13"/>
      <c r="V3" s="14"/>
      <c r="W3" s="12" t="s">
        <v>24</v>
      </c>
      <c r="X3" s="13"/>
      <c r="Y3" s="14"/>
      <c r="Z3" s="12" t="s">
        <v>24</v>
      </c>
      <c r="AA3" s="13"/>
      <c r="AB3" s="14"/>
      <c r="AC3" s="9" t="s">
        <v>27</v>
      </c>
      <c r="AD3" s="10"/>
      <c r="AE3" s="15"/>
      <c r="AF3" s="12" t="s">
        <v>30</v>
      </c>
      <c r="AG3" s="13"/>
      <c r="AH3" s="14"/>
      <c r="AI3" s="12" t="s">
        <v>25</v>
      </c>
      <c r="AJ3" s="13"/>
      <c r="AK3" s="14"/>
      <c r="AL3" s="12" t="s">
        <v>28</v>
      </c>
      <c r="AM3" s="13"/>
      <c r="AN3" s="56" t="s">
        <v>46</v>
      </c>
      <c r="AO3" s="12" t="s">
        <v>30</v>
      </c>
      <c r="AP3" s="13"/>
      <c r="AQ3" s="14"/>
    </row>
    <row r="4" spans="1:43" ht="16.05" customHeight="1" thickBot="1" x14ac:dyDescent="0.35">
      <c r="A4" s="37" t="s">
        <v>296</v>
      </c>
      <c r="B4" s="38"/>
      <c r="C4" s="39">
        <f>K2+K9+K16+K23+K29</f>
        <v>40</v>
      </c>
      <c r="D4" s="40">
        <f t="shared" si="0"/>
        <v>80</v>
      </c>
      <c r="E4" s="6" t="s">
        <v>33</v>
      </c>
      <c r="F4" s="3">
        <v>1</v>
      </c>
      <c r="G4" s="3"/>
      <c r="H4" s="4"/>
      <c r="I4" s="2" t="s">
        <v>38</v>
      </c>
      <c r="J4" s="3">
        <v>1</v>
      </c>
      <c r="K4" s="3"/>
      <c r="L4" s="4"/>
      <c r="M4" s="2" t="s">
        <v>38</v>
      </c>
      <c r="N4" s="3">
        <v>1</v>
      </c>
      <c r="O4" s="3"/>
      <c r="P4" s="4"/>
      <c r="Q4" s="9" t="s">
        <v>35</v>
      </c>
      <c r="R4" s="10" t="s">
        <v>242</v>
      </c>
      <c r="S4" s="15"/>
      <c r="T4" s="9" t="s">
        <v>34</v>
      </c>
      <c r="U4" s="10"/>
      <c r="V4" s="15"/>
      <c r="W4" s="12" t="s">
        <v>32</v>
      </c>
      <c r="X4" s="13"/>
      <c r="Y4" s="14"/>
      <c r="Z4" s="12" t="s">
        <v>35</v>
      </c>
      <c r="AA4" s="13"/>
      <c r="AB4" s="14"/>
      <c r="AC4" s="12" t="s">
        <v>36</v>
      </c>
      <c r="AD4" s="13"/>
      <c r="AE4" s="56" t="s">
        <v>53</v>
      </c>
      <c r="AF4" s="12" t="s">
        <v>38</v>
      </c>
      <c r="AG4" s="13"/>
      <c r="AH4" s="14"/>
      <c r="AI4" s="9" t="s">
        <v>33</v>
      </c>
      <c r="AJ4" s="13"/>
      <c r="AK4" s="14"/>
      <c r="AL4" s="12" t="s">
        <v>38</v>
      </c>
      <c r="AM4" s="13"/>
      <c r="AN4" s="14"/>
      <c r="AO4" s="12" t="s">
        <v>38</v>
      </c>
      <c r="AP4" s="13"/>
      <c r="AQ4" s="14"/>
    </row>
    <row r="5" spans="1:43" ht="16.05" customHeight="1" thickBot="1" x14ac:dyDescent="0.35">
      <c r="A5" s="48" t="s">
        <v>297</v>
      </c>
      <c r="B5" s="41"/>
      <c r="C5" s="40">
        <f>O2+O9+O16+O23+O29</f>
        <v>39</v>
      </c>
      <c r="D5" s="40">
        <f t="shared" si="0"/>
        <v>78</v>
      </c>
      <c r="E5" s="6" t="s">
        <v>40</v>
      </c>
      <c r="F5" s="7">
        <v>1</v>
      </c>
      <c r="G5" s="23">
        <f>F3+F4+F5</f>
        <v>4</v>
      </c>
      <c r="H5" s="8"/>
      <c r="I5" s="2" t="s">
        <v>44</v>
      </c>
      <c r="J5" s="3">
        <v>1</v>
      </c>
      <c r="K5" s="3"/>
      <c r="L5" s="4"/>
      <c r="M5" s="2" t="s">
        <v>44</v>
      </c>
      <c r="N5" s="3">
        <v>1</v>
      </c>
      <c r="O5" s="3"/>
      <c r="P5" s="4"/>
      <c r="Q5" s="9" t="s">
        <v>43</v>
      </c>
      <c r="R5" s="13"/>
      <c r="S5" s="14"/>
      <c r="T5" s="12" t="s">
        <v>41</v>
      </c>
      <c r="U5" s="13"/>
      <c r="V5" s="56" t="s">
        <v>60</v>
      </c>
      <c r="W5" s="12" t="s">
        <v>39</v>
      </c>
      <c r="X5" s="13"/>
      <c r="Y5" s="14"/>
      <c r="Z5" s="9" t="s">
        <v>43</v>
      </c>
      <c r="AA5" s="13"/>
      <c r="AB5" s="14"/>
      <c r="AC5" s="12" t="s">
        <v>39</v>
      </c>
      <c r="AD5" s="13"/>
      <c r="AE5" s="14"/>
      <c r="AF5" s="12" t="s">
        <v>45</v>
      </c>
      <c r="AG5" s="13"/>
      <c r="AH5" s="14"/>
      <c r="AI5" s="9" t="s">
        <v>40</v>
      </c>
      <c r="AJ5" s="10"/>
      <c r="AK5" s="15"/>
      <c r="AL5" s="12" t="s">
        <v>44</v>
      </c>
      <c r="AM5" s="13"/>
      <c r="AN5" s="14"/>
      <c r="AO5" s="12" t="s">
        <v>45</v>
      </c>
      <c r="AP5" s="13"/>
      <c r="AQ5" s="14"/>
    </row>
    <row r="6" spans="1:43" ht="16.05" customHeight="1" thickBot="1" x14ac:dyDescent="0.35">
      <c r="A6" s="45"/>
      <c r="B6" s="46" t="s">
        <v>282</v>
      </c>
      <c r="C6" s="47">
        <f>SUM(C3:C5)</f>
        <v>120</v>
      </c>
      <c r="D6" s="47">
        <f>SUM(D3:D5)</f>
        <v>240</v>
      </c>
      <c r="E6" s="2" t="s">
        <v>48</v>
      </c>
      <c r="F6" s="3">
        <v>1</v>
      </c>
      <c r="G6" s="3"/>
      <c r="H6" s="50" t="s">
        <v>72</v>
      </c>
      <c r="I6" s="2" t="s">
        <v>50</v>
      </c>
      <c r="J6" s="3">
        <v>2</v>
      </c>
      <c r="K6" s="3"/>
      <c r="L6" s="4"/>
      <c r="M6" s="2" t="s">
        <v>50</v>
      </c>
      <c r="N6" s="3">
        <v>2</v>
      </c>
      <c r="O6" s="3"/>
      <c r="P6" s="4"/>
      <c r="Q6" s="9" t="s">
        <v>51</v>
      </c>
      <c r="R6" s="10" t="s">
        <v>257</v>
      </c>
      <c r="S6" s="15"/>
      <c r="T6" s="12" t="s">
        <v>50</v>
      </c>
      <c r="U6" s="13"/>
      <c r="V6" s="14"/>
      <c r="W6" s="12" t="s">
        <v>47</v>
      </c>
      <c r="X6" s="13"/>
      <c r="Y6" s="14"/>
      <c r="Z6" s="9" t="s">
        <v>51</v>
      </c>
      <c r="AA6" s="10"/>
      <c r="AB6" s="15"/>
      <c r="AC6" s="12" t="s">
        <v>52</v>
      </c>
      <c r="AD6" s="13"/>
      <c r="AE6" s="14"/>
      <c r="AF6" s="9" t="s">
        <v>54</v>
      </c>
      <c r="AG6" s="13"/>
      <c r="AH6" s="14"/>
      <c r="AI6" s="12" t="s">
        <v>48</v>
      </c>
      <c r="AJ6" s="13"/>
      <c r="AK6" s="56" t="s">
        <v>70</v>
      </c>
      <c r="AL6" s="12" t="s">
        <v>50</v>
      </c>
      <c r="AM6" s="13"/>
      <c r="AN6" s="14"/>
      <c r="AO6" s="9" t="s">
        <v>54</v>
      </c>
      <c r="AP6" s="13"/>
      <c r="AQ6" s="14"/>
    </row>
    <row r="7" spans="1:43" ht="16.05" customHeight="1" x14ac:dyDescent="0.3">
      <c r="E7" s="6" t="s">
        <v>57</v>
      </c>
      <c r="F7" s="7" t="s">
        <v>56</v>
      </c>
      <c r="G7" s="7"/>
      <c r="H7" s="8"/>
      <c r="I7" s="2" t="s">
        <v>61</v>
      </c>
      <c r="J7" s="3">
        <v>2</v>
      </c>
      <c r="K7" s="3"/>
      <c r="L7" s="4"/>
      <c r="M7" s="2" t="s">
        <v>61</v>
      </c>
      <c r="N7" s="3">
        <v>2</v>
      </c>
      <c r="O7" s="3"/>
      <c r="P7" s="4"/>
      <c r="Q7" s="9" t="s">
        <v>59</v>
      </c>
      <c r="R7" s="10" t="s">
        <v>17</v>
      </c>
      <c r="S7" s="57" t="s">
        <v>75</v>
      </c>
      <c r="T7" s="12" t="s">
        <v>58</v>
      </c>
      <c r="U7" s="13"/>
      <c r="V7" s="14"/>
      <c r="W7" s="9" t="s">
        <v>55</v>
      </c>
      <c r="X7" s="13"/>
      <c r="Y7" s="14"/>
      <c r="Z7" s="12" t="s">
        <v>59</v>
      </c>
      <c r="AA7" s="13"/>
      <c r="AB7" s="56" t="s">
        <v>78</v>
      </c>
      <c r="AC7" s="12" t="s">
        <v>57</v>
      </c>
      <c r="AD7" s="13"/>
      <c r="AE7" s="14"/>
      <c r="AF7" s="9" t="s">
        <v>62</v>
      </c>
      <c r="AG7" s="10"/>
      <c r="AH7" s="15"/>
      <c r="AI7" s="12" t="s">
        <v>57</v>
      </c>
      <c r="AJ7" s="13"/>
      <c r="AK7" s="14"/>
      <c r="AL7" s="12" t="s">
        <v>61</v>
      </c>
      <c r="AM7" s="13"/>
      <c r="AN7" s="14"/>
      <c r="AO7" s="9" t="s">
        <v>62</v>
      </c>
      <c r="AP7" s="10" t="s">
        <v>63</v>
      </c>
      <c r="AQ7" s="15"/>
    </row>
    <row r="8" spans="1:43" ht="16.05" customHeight="1" x14ac:dyDescent="0.3">
      <c r="E8" s="2" t="s">
        <v>65</v>
      </c>
      <c r="F8" s="3">
        <v>1</v>
      </c>
      <c r="G8" s="3"/>
      <c r="H8" s="4"/>
      <c r="I8" s="6" t="s">
        <v>68</v>
      </c>
      <c r="J8" s="3">
        <v>1</v>
      </c>
      <c r="K8" s="3"/>
      <c r="L8" s="4"/>
      <c r="M8" s="6" t="s">
        <v>68</v>
      </c>
      <c r="N8" s="3">
        <v>1</v>
      </c>
      <c r="O8" s="3"/>
      <c r="P8" s="4"/>
      <c r="Q8" s="12" t="s">
        <v>66</v>
      </c>
      <c r="R8" s="13"/>
      <c r="S8" s="14"/>
      <c r="T8" s="12" t="s">
        <v>66</v>
      </c>
      <c r="U8" s="13"/>
      <c r="V8" s="14"/>
      <c r="W8" s="9" t="s">
        <v>64</v>
      </c>
      <c r="X8" s="10"/>
      <c r="Y8" s="15"/>
      <c r="Z8" s="12" t="s">
        <v>66</v>
      </c>
      <c r="AA8" s="13"/>
      <c r="AB8" s="14"/>
      <c r="AC8" s="12" t="s">
        <v>67</v>
      </c>
      <c r="AD8" s="13"/>
      <c r="AE8" s="14"/>
      <c r="AF8" s="12" t="s">
        <v>69</v>
      </c>
      <c r="AG8" s="13"/>
      <c r="AH8" s="56" t="s">
        <v>85</v>
      </c>
      <c r="AI8" s="12" t="s">
        <v>65</v>
      </c>
      <c r="AJ8" s="13"/>
      <c r="AK8" s="14"/>
      <c r="AL8" s="9" t="s">
        <v>68</v>
      </c>
      <c r="AM8" s="13"/>
      <c r="AN8" s="14"/>
      <c r="AO8" s="12" t="s">
        <v>69</v>
      </c>
      <c r="AP8" s="13"/>
      <c r="AQ8" s="56" t="s">
        <v>87</v>
      </c>
    </row>
    <row r="9" spans="1:43" ht="16.05" customHeight="1" x14ac:dyDescent="0.3">
      <c r="E9" s="2" t="s">
        <v>73</v>
      </c>
      <c r="F9" s="3">
        <v>2</v>
      </c>
      <c r="G9" s="3"/>
      <c r="H9" s="4"/>
      <c r="I9" s="6" t="s">
        <v>79</v>
      </c>
      <c r="J9" s="7">
        <v>2</v>
      </c>
      <c r="K9" s="23">
        <f>J3+J4+J5+J6+J7+J8+J9</f>
        <v>10</v>
      </c>
      <c r="L9" s="8"/>
      <c r="M9" s="6" t="s">
        <v>79</v>
      </c>
      <c r="N9" s="7">
        <v>2</v>
      </c>
      <c r="O9" s="23">
        <f>N3+N4+N5+N6+N7+N8+N9</f>
        <v>10</v>
      </c>
      <c r="P9" s="8"/>
      <c r="Q9" s="12" t="s">
        <v>76</v>
      </c>
      <c r="R9" s="13"/>
      <c r="S9" s="14"/>
      <c r="T9" s="12" t="s">
        <v>74</v>
      </c>
      <c r="U9" s="13"/>
      <c r="V9" s="14"/>
      <c r="W9" s="12" t="s">
        <v>71</v>
      </c>
      <c r="X9" s="13"/>
      <c r="Y9" s="56" t="s">
        <v>93</v>
      </c>
      <c r="Z9" s="12" t="s">
        <v>76</v>
      </c>
      <c r="AA9" s="13"/>
      <c r="AB9" s="14"/>
      <c r="AC9" s="9" t="s">
        <v>77</v>
      </c>
      <c r="AD9" s="13"/>
      <c r="AE9" s="14"/>
      <c r="AF9" s="12" t="s">
        <v>73</v>
      </c>
      <c r="AG9" s="13"/>
      <c r="AH9" s="14"/>
      <c r="AI9" s="12" t="s">
        <v>73</v>
      </c>
      <c r="AJ9" s="13"/>
      <c r="AK9" s="14"/>
      <c r="AL9" s="9" t="s">
        <v>79</v>
      </c>
      <c r="AM9" s="10"/>
      <c r="AN9" s="15"/>
      <c r="AO9" s="12" t="s">
        <v>73</v>
      </c>
      <c r="AP9" s="13"/>
      <c r="AQ9" s="14"/>
    </row>
    <row r="10" spans="1:43" ht="16.05" customHeight="1" x14ac:dyDescent="0.3">
      <c r="E10" s="2" t="s">
        <v>81</v>
      </c>
      <c r="F10" s="3">
        <v>2</v>
      </c>
      <c r="G10" s="3"/>
      <c r="H10" s="4"/>
      <c r="I10" s="2" t="s">
        <v>84</v>
      </c>
      <c r="J10" s="3">
        <v>1</v>
      </c>
      <c r="K10" s="3"/>
      <c r="L10" s="50" t="s">
        <v>105</v>
      </c>
      <c r="M10" s="2" t="s">
        <v>84</v>
      </c>
      <c r="N10" s="3">
        <v>1</v>
      </c>
      <c r="O10" s="3"/>
      <c r="P10" s="50" t="s">
        <v>98</v>
      </c>
      <c r="Q10" s="12" t="s">
        <v>80</v>
      </c>
      <c r="R10" s="13"/>
      <c r="S10" s="14"/>
      <c r="T10" s="9" t="s">
        <v>82</v>
      </c>
      <c r="U10" s="13"/>
      <c r="V10" s="14"/>
      <c r="W10" s="12" t="s">
        <v>80</v>
      </c>
      <c r="X10" s="13"/>
      <c r="Y10" s="14"/>
      <c r="Z10" s="12" t="s">
        <v>80</v>
      </c>
      <c r="AA10" s="13"/>
      <c r="AB10" s="14"/>
      <c r="AC10" s="9" t="s">
        <v>83</v>
      </c>
      <c r="AD10" s="10"/>
      <c r="AE10" s="15"/>
      <c r="AF10" s="12" t="s">
        <v>86</v>
      </c>
      <c r="AG10" s="13"/>
      <c r="AH10" s="14"/>
      <c r="AI10" s="12" t="s">
        <v>81</v>
      </c>
      <c r="AJ10" s="13"/>
      <c r="AK10" s="14"/>
      <c r="AL10" s="12" t="s">
        <v>84</v>
      </c>
      <c r="AM10" s="13"/>
      <c r="AN10" s="56" t="s">
        <v>102</v>
      </c>
      <c r="AO10" s="12" t="s">
        <v>86</v>
      </c>
      <c r="AP10" s="13"/>
      <c r="AQ10" s="14"/>
    </row>
    <row r="11" spans="1:43" ht="16.05" customHeight="1" x14ac:dyDescent="0.3">
      <c r="E11" s="6" t="s">
        <v>89</v>
      </c>
      <c r="F11" s="3">
        <v>1</v>
      </c>
      <c r="G11" s="3"/>
      <c r="H11" s="4"/>
      <c r="I11" s="2" t="s">
        <v>94</v>
      </c>
      <c r="J11" s="3">
        <v>1</v>
      </c>
      <c r="K11" s="3"/>
      <c r="L11" s="4"/>
      <c r="M11" s="2" t="s">
        <v>94</v>
      </c>
      <c r="N11" s="3">
        <v>1</v>
      </c>
      <c r="O11" s="3"/>
      <c r="P11" s="4"/>
      <c r="Q11" s="12" t="s">
        <v>91</v>
      </c>
      <c r="R11" s="13"/>
      <c r="S11" s="14"/>
      <c r="T11" s="9" t="s">
        <v>90</v>
      </c>
      <c r="U11" s="10"/>
      <c r="V11" s="15"/>
      <c r="W11" s="12" t="s">
        <v>88</v>
      </c>
      <c r="X11" s="13"/>
      <c r="Y11" s="14"/>
      <c r="Z11" s="12" t="s">
        <v>91</v>
      </c>
      <c r="AA11" s="13"/>
      <c r="AB11" s="14"/>
      <c r="AC11" s="12" t="s">
        <v>92</v>
      </c>
      <c r="AD11" s="13"/>
      <c r="AE11" s="56" t="s">
        <v>109</v>
      </c>
      <c r="AF11" s="12" t="s">
        <v>94</v>
      </c>
      <c r="AG11" s="13"/>
      <c r="AH11" s="14"/>
      <c r="AI11" s="9" t="s">
        <v>89</v>
      </c>
      <c r="AJ11" s="13"/>
      <c r="AK11" s="14"/>
      <c r="AL11" s="12" t="s">
        <v>94</v>
      </c>
      <c r="AM11" s="13"/>
      <c r="AN11" s="14"/>
      <c r="AO11" s="12" t="s">
        <v>94</v>
      </c>
      <c r="AP11" s="13"/>
      <c r="AQ11" s="14"/>
    </row>
    <row r="12" spans="1:43" ht="16.05" customHeight="1" x14ac:dyDescent="0.3">
      <c r="E12" s="6" t="s">
        <v>96</v>
      </c>
      <c r="F12" s="7">
        <v>2</v>
      </c>
      <c r="G12" s="23">
        <f>F6+F8+F9+F10+F11+F12</f>
        <v>9</v>
      </c>
      <c r="H12" s="8"/>
      <c r="I12" s="2" t="s">
        <v>100</v>
      </c>
      <c r="J12" s="3">
        <v>1</v>
      </c>
      <c r="K12" s="3"/>
      <c r="L12" s="4"/>
      <c r="M12" s="2" t="s">
        <v>100</v>
      </c>
      <c r="N12" s="3">
        <v>1</v>
      </c>
      <c r="O12" s="3"/>
      <c r="P12" s="4"/>
      <c r="Q12" s="9" t="s">
        <v>99</v>
      </c>
      <c r="R12" s="13"/>
      <c r="S12" s="14"/>
      <c r="T12" s="12" t="s">
        <v>97</v>
      </c>
      <c r="U12" s="13"/>
      <c r="V12" s="56" t="s">
        <v>115</v>
      </c>
      <c r="W12" s="12" t="s">
        <v>95</v>
      </c>
      <c r="X12" s="13"/>
      <c r="Y12" s="14"/>
      <c r="Z12" s="9" t="s">
        <v>99</v>
      </c>
      <c r="AA12" s="13"/>
      <c r="AB12" s="14"/>
      <c r="AC12" s="12" t="s">
        <v>95</v>
      </c>
      <c r="AD12" s="13"/>
      <c r="AE12" s="14"/>
      <c r="AF12" s="12" t="s">
        <v>101</v>
      </c>
      <c r="AG12" s="13"/>
      <c r="AH12" s="14"/>
      <c r="AI12" s="9" t="s">
        <v>96</v>
      </c>
      <c r="AJ12" s="10"/>
      <c r="AK12" s="15"/>
      <c r="AL12" s="12" t="s">
        <v>100</v>
      </c>
      <c r="AM12" s="13"/>
      <c r="AN12" s="14"/>
      <c r="AO12" s="12" t="s">
        <v>101</v>
      </c>
      <c r="AP12" s="13"/>
      <c r="AQ12" s="14"/>
    </row>
    <row r="13" spans="1:43" ht="16.05" customHeight="1" x14ac:dyDescent="0.3">
      <c r="E13" s="2" t="s">
        <v>104</v>
      </c>
      <c r="F13" s="3">
        <v>1</v>
      </c>
      <c r="G13" s="3"/>
      <c r="H13" s="50" t="s">
        <v>126</v>
      </c>
      <c r="I13" s="2" t="s">
        <v>106</v>
      </c>
      <c r="J13" s="3">
        <v>2</v>
      </c>
      <c r="K13" s="3"/>
      <c r="L13" s="4"/>
      <c r="M13" s="2" t="s">
        <v>106</v>
      </c>
      <c r="N13" s="3">
        <v>2</v>
      </c>
      <c r="O13" s="3"/>
      <c r="P13" s="4"/>
      <c r="Q13" s="9" t="s">
        <v>107</v>
      </c>
      <c r="R13" s="10"/>
      <c r="S13" s="15"/>
      <c r="T13" s="12" t="s">
        <v>106</v>
      </c>
      <c r="U13" s="13"/>
      <c r="V13" s="14"/>
      <c r="W13" s="12" t="s">
        <v>103</v>
      </c>
      <c r="X13" s="13"/>
      <c r="Y13" s="14"/>
      <c r="Z13" s="9" t="s">
        <v>107</v>
      </c>
      <c r="AA13" s="10"/>
      <c r="AB13" s="15"/>
      <c r="AC13" s="12" t="s">
        <v>108</v>
      </c>
      <c r="AD13" s="13"/>
      <c r="AE13" s="14"/>
      <c r="AF13" s="9" t="s">
        <v>110</v>
      </c>
      <c r="AG13" s="13"/>
      <c r="AH13" s="14"/>
      <c r="AI13" s="12" t="s">
        <v>104</v>
      </c>
      <c r="AJ13" s="13"/>
      <c r="AK13" s="56" t="s">
        <v>124</v>
      </c>
      <c r="AL13" s="12" t="s">
        <v>106</v>
      </c>
      <c r="AM13" s="13"/>
      <c r="AN13" s="14"/>
      <c r="AO13" s="9" t="s">
        <v>110</v>
      </c>
      <c r="AP13" s="13"/>
      <c r="AQ13" s="14"/>
    </row>
    <row r="14" spans="1:43" ht="16.05" customHeight="1" x14ac:dyDescent="0.3">
      <c r="E14" s="2" t="s">
        <v>112</v>
      </c>
      <c r="F14" s="3">
        <v>1</v>
      </c>
      <c r="G14" s="3"/>
      <c r="H14" s="4"/>
      <c r="I14" s="2" t="s">
        <v>116</v>
      </c>
      <c r="J14" s="3">
        <v>2</v>
      </c>
      <c r="K14" s="3"/>
      <c r="L14" s="4"/>
      <c r="M14" s="2" t="s">
        <v>116</v>
      </c>
      <c r="N14" s="3">
        <v>2</v>
      </c>
      <c r="O14" s="3"/>
      <c r="P14" s="4"/>
      <c r="Q14" s="12" t="s">
        <v>114</v>
      </c>
      <c r="R14" s="13"/>
      <c r="S14" s="56" t="s">
        <v>129</v>
      </c>
      <c r="T14" s="12" t="s">
        <v>113</v>
      </c>
      <c r="U14" s="13"/>
      <c r="V14" s="14"/>
      <c r="W14" s="9" t="s">
        <v>111</v>
      </c>
      <c r="X14" s="13"/>
      <c r="Y14" s="14"/>
      <c r="Z14" s="12" t="s">
        <v>114</v>
      </c>
      <c r="AA14" s="13"/>
      <c r="AB14" s="56" t="s">
        <v>132</v>
      </c>
      <c r="AC14" s="12" t="s">
        <v>112</v>
      </c>
      <c r="AD14" s="13"/>
      <c r="AE14" s="14"/>
      <c r="AF14" s="9" t="s">
        <v>117</v>
      </c>
      <c r="AG14" s="10"/>
      <c r="AH14" s="15"/>
      <c r="AI14" s="12" t="s">
        <v>112</v>
      </c>
      <c r="AJ14" s="13"/>
      <c r="AK14" s="14"/>
      <c r="AL14" s="12" t="s">
        <v>116</v>
      </c>
      <c r="AM14" s="13"/>
      <c r="AN14" s="14"/>
      <c r="AO14" s="9" t="s">
        <v>117</v>
      </c>
      <c r="AP14" s="10"/>
      <c r="AQ14" s="15"/>
    </row>
    <row r="15" spans="1:43" ht="16.05" customHeight="1" x14ac:dyDescent="0.3">
      <c r="E15" s="2" t="s">
        <v>119</v>
      </c>
      <c r="F15" s="3">
        <v>1</v>
      </c>
      <c r="G15" s="3"/>
      <c r="H15" s="4"/>
      <c r="I15" s="6" t="s">
        <v>122</v>
      </c>
      <c r="J15" s="3">
        <v>1</v>
      </c>
      <c r="K15" s="3"/>
      <c r="L15" s="4"/>
      <c r="M15" s="6" t="s">
        <v>122</v>
      </c>
      <c r="N15" s="3">
        <v>1</v>
      </c>
      <c r="O15" s="3"/>
      <c r="P15" s="4"/>
      <c r="Q15" s="12" t="s">
        <v>120</v>
      </c>
      <c r="R15" s="13"/>
      <c r="S15" s="14"/>
      <c r="T15" s="9" t="s">
        <v>120</v>
      </c>
      <c r="U15" s="10" t="s">
        <v>299</v>
      </c>
      <c r="V15" s="15"/>
      <c r="W15" s="9" t="s">
        <v>118</v>
      </c>
      <c r="X15" s="10"/>
      <c r="Y15" s="15"/>
      <c r="Z15" s="12" t="s">
        <v>120</v>
      </c>
      <c r="AA15" s="13"/>
      <c r="AB15" s="14"/>
      <c r="AC15" s="12" t="s">
        <v>121</v>
      </c>
      <c r="AD15" s="13"/>
      <c r="AE15" s="14"/>
      <c r="AF15" s="12" t="s">
        <v>123</v>
      </c>
      <c r="AG15" s="13"/>
      <c r="AH15" s="56" t="s">
        <v>139</v>
      </c>
      <c r="AI15" s="12" t="s">
        <v>119</v>
      </c>
      <c r="AJ15" s="13"/>
      <c r="AK15" s="14"/>
      <c r="AL15" s="9" t="s">
        <v>122</v>
      </c>
      <c r="AM15" s="13"/>
      <c r="AN15" s="14"/>
      <c r="AO15" s="12" t="s">
        <v>123</v>
      </c>
      <c r="AP15" s="13"/>
      <c r="AQ15" s="56" t="s">
        <v>141</v>
      </c>
    </row>
    <row r="16" spans="1:43" ht="16.05" customHeight="1" x14ac:dyDescent="0.3">
      <c r="E16" s="2" t="s">
        <v>127</v>
      </c>
      <c r="F16" s="3">
        <v>2</v>
      </c>
      <c r="G16" s="3"/>
      <c r="H16" s="4"/>
      <c r="I16" s="6" t="s">
        <v>133</v>
      </c>
      <c r="J16" s="7">
        <v>2</v>
      </c>
      <c r="K16" s="23">
        <f>J10+J11+J12+J13+J14+J15+J16</f>
        <v>10</v>
      </c>
      <c r="L16" s="8"/>
      <c r="M16" s="6" t="s">
        <v>133</v>
      </c>
      <c r="N16" s="7">
        <v>2</v>
      </c>
      <c r="O16" s="23">
        <f>N10+N11+N12+N13+N14+N15+N16</f>
        <v>10</v>
      </c>
      <c r="P16" s="8"/>
      <c r="Q16" s="12" t="s">
        <v>130</v>
      </c>
      <c r="R16" s="13"/>
      <c r="S16" s="14"/>
      <c r="T16" s="12" t="s">
        <v>128</v>
      </c>
      <c r="U16" s="13"/>
      <c r="V16" s="14"/>
      <c r="W16" s="12" t="s">
        <v>125</v>
      </c>
      <c r="X16" s="13"/>
      <c r="Y16" s="56" t="s">
        <v>147</v>
      </c>
      <c r="Z16" s="12" t="s">
        <v>130</v>
      </c>
      <c r="AA16" s="13"/>
      <c r="AB16" s="14"/>
      <c r="AC16" s="9" t="s">
        <v>131</v>
      </c>
      <c r="AD16" s="13"/>
      <c r="AE16" s="14"/>
      <c r="AF16" s="12" t="s">
        <v>127</v>
      </c>
      <c r="AG16" s="13"/>
      <c r="AH16" s="14"/>
      <c r="AI16" s="12" t="s">
        <v>127</v>
      </c>
      <c r="AJ16" s="13"/>
      <c r="AK16" s="14"/>
      <c r="AL16" s="9" t="s">
        <v>133</v>
      </c>
      <c r="AM16" s="10"/>
      <c r="AN16" s="15"/>
      <c r="AO16" s="12" t="s">
        <v>127</v>
      </c>
      <c r="AP16" s="13"/>
      <c r="AQ16" s="14"/>
    </row>
    <row r="17" spans="5:43" ht="16.05" customHeight="1" x14ac:dyDescent="0.3">
      <c r="E17" s="2" t="s">
        <v>135</v>
      </c>
      <c r="F17" s="3">
        <v>2</v>
      </c>
      <c r="G17" s="3"/>
      <c r="H17" s="4"/>
      <c r="I17" s="58" t="s">
        <v>318</v>
      </c>
      <c r="J17" s="3">
        <v>1</v>
      </c>
      <c r="K17" s="3"/>
      <c r="L17" s="50" t="s">
        <v>159</v>
      </c>
      <c r="M17" s="2" t="s">
        <v>138</v>
      </c>
      <c r="N17" s="3">
        <v>1</v>
      </c>
      <c r="O17" s="3"/>
      <c r="P17" s="50" t="s">
        <v>152</v>
      </c>
      <c r="Q17" s="12" t="s">
        <v>134</v>
      </c>
      <c r="R17" s="13"/>
      <c r="S17" s="14"/>
      <c r="T17" s="9" t="s">
        <v>136</v>
      </c>
      <c r="U17" s="13"/>
      <c r="V17" s="14"/>
      <c r="W17" s="12" t="s">
        <v>134</v>
      </c>
      <c r="X17" s="13"/>
      <c r="Y17" s="14"/>
      <c r="Z17" s="12" t="s">
        <v>134</v>
      </c>
      <c r="AA17" s="13"/>
      <c r="AB17" s="14"/>
      <c r="AC17" s="9" t="s">
        <v>137</v>
      </c>
      <c r="AD17" s="10"/>
      <c r="AE17" s="15"/>
      <c r="AF17" s="12" t="s">
        <v>140</v>
      </c>
      <c r="AG17" s="13"/>
      <c r="AH17" s="14"/>
      <c r="AI17" s="12" t="s">
        <v>135</v>
      </c>
      <c r="AJ17" s="13"/>
      <c r="AK17" s="14"/>
      <c r="AL17" s="12" t="s">
        <v>138</v>
      </c>
      <c r="AM17" s="13"/>
      <c r="AN17" s="56" t="s">
        <v>156</v>
      </c>
      <c r="AO17" s="12" t="s">
        <v>140</v>
      </c>
      <c r="AP17" s="13"/>
      <c r="AQ17" s="14"/>
    </row>
    <row r="18" spans="5:43" ht="16.05" customHeight="1" x14ac:dyDescent="0.3">
      <c r="E18" s="6" t="s">
        <v>143</v>
      </c>
      <c r="F18" s="3">
        <v>1</v>
      </c>
      <c r="G18" s="3"/>
      <c r="H18" s="4"/>
      <c r="I18" s="58" t="s">
        <v>148</v>
      </c>
      <c r="J18" s="3">
        <v>1</v>
      </c>
      <c r="K18" s="3"/>
      <c r="L18" s="4"/>
      <c r="M18" s="2" t="s">
        <v>148</v>
      </c>
      <c r="N18" s="3">
        <v>1</v>
      </c>
      <c r="O18" s="3"/>
      <c r="P18" s="4"/>
      <c r="Q18" s="12" t="s">
        <v>145</v>
      </c>
      <c r="R18" s="13"/>
      <c r="S18" s="14"/>
      <c r="T18" s="9" t="s">
        <v>144</v>
      </c>
      <c r="U18" s="10"/>
      <c r="V18" s="15"/>
      <c r="W18" s="12" t="s">
        <v>142</v>
      </c>
      <c r="X18" s="13"/>
      <c r="Y18" s="14"/>
      <c r="Z18" s="12" t="s">
        <v>145</v>
      </c>
      <c r="AA18" s="13"/>
      <c r="AB18" s="14"/>
      <c r="AC18" s="12" t="s">
        <v>146</v>
      </c>
      <c r="AD18" s="13"/>
      <c r="AE18" s="56" t="s">
        <v>163</v>
      </c>
      <c r="AF18" s="12" t="s">
        <v>148</v>
      </c>
      <c r="AG18" s="13"/>
      <c r="AH18" s="14"/>
      <c r="AI18" s="9" t="s">
        <v>143</v>
      </c>
      <c r="AJ18" s="13"/>
      <c r="AK18" s="14"/>
      <c r="AL18" s="12" t="s">
        <v>148</v>
      </c>
      <c r="AM18" s="13"/>
      <c r="AN18" s="14"/>
      <c r="AO18" s="12" t="s">
        <v>148</v>
      </c>
      <c r="AP18" s="13"/>
      <c r="AQ18" s="14"/>
    </row>
    <row r="19" spans="5:43" ht="16.05" customHeight="1" x14ac:dyDescent="0.3">
      <c r="E19" s="6" t="s">
        <v>150</v>
      </c>
      <c r="F19" s="7">
        <v>2</v>
      </c>
      <c r="G19" s="23">
        <f>F13+F14+F15+F16+F17+F18+F19</f>
        <v>10</v>
      </c>
      <c r="H19" s="8"/>
      <c r="I19" s="58" t="s">
        <v>154</v>
      </c>
      <c r="J19" s="3">
        <v>1</v>
      </c>
      <c r="K19" s="3"/>
      <c r="L19" s="4"/>
      <c r="M19" s="2" t="s">
        <v>154</v>
      </c>
      <c r="N19" s="3">
        <v>1</v>
      </c>
      <c r="O19" s="3"/>
      <c r="P19" s="4"/>
      <c r="Q19" s="9" t="s">
        <v>153</v>
      </c>
      <c r="R19" s="13"/>
      <c r="S19" s="14"/>
      <c r="T19" s="12" t="s">
        <v>151</v>
      </c>
      <c r="U19" s="13"/>
      <c r="V19" s="56" t="s">
        <v>169</v>
      </c>
      <c r="W19" s="12" t="s">
        <v>149</v>
      </c>
      <c r="X19" s="13"/>
      <c r="Y19" s="14"/>
      <c r="Z19" s="9" t="s">
        <v>153</v>
      </c>
      <c r="AA19" s="13"/>
      <c r="AB19" s="14"/>
      <c r="AC19" s="12" t="s">
        <v>149</v>
      </c>
      <c r="AD19" s="13"/>
      <c r="AE19" s="14"/>
      <c r="AF19" s="12" t="s">
        <v>155</v>
      </c>
      <c r="AG19" s="13"/>
      <c r="AH19" s="14"/>
      <c r="AI19" s="9" t="s">
        <v>150</v>
      </c>
      <c r="AJ19" s="10"/>
      <c r="AK19" s="15"/>
      <c r="AL19" s="12" t="s">
        <v>154</v>
      </c>
      <c r="AM19" s="13"/>
      <c r="AN19" s="14"/>
      <c r="AO19" s="12" t="s">
        <v>155</v>
      </c>
      <c r="AP19" s="13"/>
      <c r="AQ19" s="14"/>
    </row>
    <row r="20" spans="5:43" ht="13.2" x14ac:dyDescent="0.3">
      <c r="E20" s="2" t="s">
        <v>158</v>
      </c>
      <c r="F20" s="3">
        <v>1</v>
      </c>
      <c r="G20" s="3"/>
      <c r="H20" s="50" t="s">
        <v>181</v>
      </c>
      <c r="I20" s="58" t="s">
        <v>160</v>
      </c>
      <c r="J20" s="3">
        <v>2</v>
      </c>
      <c r="K20" s="3"/>
      <c r="L20" s="4"/>
      <c r="M20" s="2" t="s">
        <v>160</v>
      </c>
      <c r="N20" s="3">
        <v>2</v>
      </c>
      <c r="O20" s="3"/>
      <c r="P20" s="4"/>
      <c r="Q20" s="9" t="s">
        <v>161</v>
      </c>
      <c r="R20" s="10"/>
      <c r="S20" s="15"/>
      <c r="T20" s="12" t="s">
        <v>160</v>
      </c>
      <c r="U20" s="13"/>
      <c r="V20" s="14"/>
      <c r="W20" s="9" t="s">
        <v>157</v>
      </c>
      <c r="X20" s="13" t="s">
        <v>176</v>
      </c>
      <c r="Y20" s="14"/>
      <c r="Z20" s="9" t="s">
        <v>161</v>
      </c>
      <c r="AA20" s="10"/>
      <c r="AB20" s="15"/>
      <c r="AC20" s="12" t="s">
        <v>162</v>
      </c>
      <c r="AD20" s="13"/>
      <c r="AE20" s="14"/>
      <c r="AF20" s="9" t="s">
        <v>164</v>
      </c>
      <c r="AG20" s="13"/>
      <c r="AH20" s="14"/>
      <c r="AI20" s="12" t="s">
        <v>158</v>
      </c>
      <c r="AJ20" s="13"/>
      <c r="AK20" s="56" t="s">
        <v>179</v>
      </c>
      <c r="AL20" s="12" t="s">
        <v>160</v>
      </c>
      <c r="AM20" s="13"/>
      <c r="AN20" s="14"/>
      <c r="AO20" s="9" t="s">
        <v>164</v>
      </c>
      <c r="AP20" s="13"/>
      <c r="AQ20" s="14"/>
    </row>
    <row r="21" spans="5:43" ht="13.2" x14ac:dyDescent="0.3">
      <c r="E21" s="2" t="s">
        <v>166</v>
      </c>
      <c r="F21" s="3">
        <v>1</v>
      </c>
      <c r="G21" s="3"/>
      <c r="H21" s="4"/>
      <c r="I21" s="58" t="s">
        <v>170</v>
      </c>
      <c r="J21" s="3">
        <v>2</v>
      </c>
      <c r="K21" s="3"/>
      <c r="L21" s="4"/>
      <c r="M21" s="2" t="s">
        <v>170</v>
      </c>
      <c r="N21" s="3">
        <v>2</v>
      </c>
      <c r="O21" s="3"/>
      <c r="P21" s="4"/>
      <c r="Q21" s="12" t="s">
        <v>168</v>
      </c>
      <c r="R21" s="13"/>
      <c r="S21" s="56" t="s">
        <v>184</v>
      </c>
      <c r="T21" s="12" t="s">
        <v>167</v>
      </c>
      <c r="U21" s="13"/>
      <c r="V21" s="14"/>
      <c r="W21" s="9" t="s">
        <v>165</v>
      </c>
      <c r="X21" s="10" t="s">
        <v>187</v>
      </c>
      <c r="Y21" s="15"/>
      <c r="Z21" s="12" t="s">
        <v>168</v>
      </c>
      <c r="AA21" s="13"/>
      <c r="AB21" s="56" t="s">
        <v>188</v>
      </c>
      <c r="AC21" s="12" t="s">
        <v>166</v>
      </c>
      <c r="AD21" s="13"/>
      <c r="AE21" s="14"/>
      <c r="AF21" s="9" t="s">
        <v>171</v>
      </c>
      <c r="AG21" s="10"/>
      <c r="AH21" s="15"/>
      <c r="AI21" s="12" t="s">
        <v>166</v>
      </c>
      <c r="AJ21" s="13"/>
      <c r="AK21" s="14"/>
      <c r="AL21" s="12" t="s">
        <v>170</v>
      </c>
      <c r="AM21" s="13"/>
      <c r="AN21" s="14"/>
      <c r="AO21" s="9" t="s">
        <v>171</v>
      </c>
      <c r="AP21" s="10"/>
      <c r="AQ21" s="15"/>
    </row>
    <row r="22" spans="5:43" ht="13.2" x14ac:dyDescent="0.3">
      <c r="E22" s="2" t="s">
        <v>173</v>
      </c>
      <c r="F22" s="3">
        <v>1</v>
      </c>
      <c r="G22" s="3"/>
      <c r="H22" s="4"/>
      <c r="I22" s="59" t="s">
        <v>177</v>
      </c>
      <c r="J22" s="3">
        <v>1</v>
      </c>
      <c r="K22" s="3"/>
      <c r="L22" s="4"/>
      <c r="M22" s="6" t="s">
        <v>177</v>
      </c>
      <c r="N22" s="3">
        <v>1</v>
      </c>
      <c r="O22" s="3"/>
      <c r="P22" s="4"/>
      <c r="Q22" s="12" t="s">
        <v>174</v>
      </c>
      <c r="R22" s="13"/>
      <c r="S22" s="14"/>
      <c r="T22" s="12" t="s">
        <v>174</v>
      </c>
      <c r="U22" s="13"/>
      <c r="V22" s="14"/>
      <c r="W22" s="9" t="s">
        <v>172</v>
      </c>
      <c r="X22" s="10"/>
      <c r="Y22" s="15"/>
      <c r="Z22" s="12" t="s">
        <v>174</v>
      </c>
      <c r="AA22" s="13"/>
      <c r="AB22" s="14"/>
      <c r="AC22" s="12" t="s">
        <v>175</v>
      </c>
      <c r="AD22" s="13"/>
      <c r="AE22" s="14"/>
      <c r="AF22" s="12" t="s">
        <v>178</v>
      </c>
      <c r="AG22" s="13"/>
      <c r="AH22" s="56" t="s">
        <v>195</v>
      </c>
      <c r="AI22" s="12" t="s">
        <v>173</v>
      </c>
      <c r="AJ22" s="13"/>
      <c r="AK22" s="14"/>
      <c r="AL22" s="9" t="s">
        <v>177</v>
      </c>
      <c r="AM22" s="13"/>
      <c r="AN22" s="14"/>
      <c r="AO22" s="12" t="s">
        <v>178</v>
      </c>
      <c r="AP22" s="13"/>
      <c r="AQ22" s="56" t="s">
        <v>197</v>
      </c>
    </row>
    <row r="23" spans="5:43" ht="13.2" x14ac:dyDescent="0.3">
      <c r="E23" s="2" t="s">
        <v>182</v>
      </c>
      <c r="F23" s="3">
        <v>2</v>
      </c>
      <c r="G23" s="3"/>
      <c r="H23" s="4"/>
      <c r="I23" s="59" t="s">
        <v>189</v>
      </c>
      <c r="J23" s="7">
        <v>2</v>
      </c>
      <c r="K23" s="23">
        <f>J17+J18+J19+J20+J21+J22+J23</f>
        <v>10</v>
      </c>
      <c r="L23" s="8"/>
      <c r="M23" s="6" t="s">
        <v>189</v>
      </c>
      <c r="N23" s="7">
        <v>2</v>
      </c>
      <c r="O23" s="23">
        <f>N17+N18+N19+N20+N21+N22+N23</f>
        <v>10</v>
      </c>
      <c r="P23" s="8"/>
      <c r="Q23" s="12" t="s">
        <v>185</v>
      </c>
      <c r="R23" s="13"/>
      <c r="S23" s="14"/>
      <c r="T23" s="12" t="s">
        <v>183</v>
      </c>
      <c r="U23" s="13"/>
      <c r="V23" s="14"/>
      <c r="W23" s="12" t="s">
        <v>180</v>
      </c>
      <c r="X23" s="13"/>
      <c r="Y23" s="56" t="s">
        <v>203</v>
      </c>
      <c r="Z23" s="12" t="s">
        <v>185</v>
      </c>
      <c r="AA23" s="13"/>
      <c r="AB23" s="14"/>
      <c r="AC23" s="9" t="s">
        <v>186</v>
      </c>
      <c r="AD23" s="13"/>
      <c r="AE23" s="14"/>
      <c r="AF23" s="12" t="s">
        <v>182</v>
      </c>
      <c r="AG23" s="13"/>
      <c r="AH23" s="14"/>
      <c r="AI23" s="12" t="s">
        <v>182</v>
      </c>
      <c r="AJ23" s="13"/>
      <c r="AK23" s="14"/>
      <c r="AL23" s="9" t="s">
        <v>189</v>
      </c>
      <c r="AM23" s="10"/>
      <c r="AN23" s="15"/>
      <c r="AO23" s="12" t="s">
        <v>182</v>
      </c>
      <c r="AP23" s="13"/>
      <c r="AQ23" s="14"/>
    </row>
    <row r="24" spans="5:43" ht="13.2" x14ac:dyDescent="0.3">
      <c r="E24" s="2" t="s">
        <v>191</v>
      </c>
      <c r="F24" s="3">
        <v>2</v>
      </c>
      <c r="G24" s="3"/>
      <c r="H24" s="4"/>
      <c r="I24" s="2" t="s">
        <v>194</v>
      </c>
      <c r="J24" s="3">
        <v>1</v>
      </c>
      <c r="K24" s="3"/>
      <c r="L24" s="50" t="s">
        <v>217</v>
      </c>
      <c r="M24" s="2" t="s">
        <v>194</v>
      </c>
      <c r="N24" s="3">
        <v>1</v>
      </c>
      <c r="O24" s="3"/>
      <c r="P24" s="50" t="s">
        <v>209</v>
      </c>
      <c r="Q24" s="12" t="s">
        <v>190</v>
      </c>
      <c r="R24" s="13"/>
      <c r="S24" s="14"/>
      <c r="T24" s="9" t="s">
        <v>192</v>
      </c>
      <c r="U24" s="13"/>
      <c r="V24" s="14"/>
      <c r="W24" s="12" t="s">
        <v>190</v>
      </c>
      <c r="X24" s="13"/>
      <c r="Y24" s="14"/>
      <c r="Z24" s="12" t="s">
        <v>190</v>
      </c>
      <c r="AA24" s="13"/>
      <c r="AB24" s="14"/>
      <c r="AC24" s="9" t="s">
        <v>193</v>
      </c>
      <c r="AD24" s="10"/>
      <c r="AE24" s="15"/>
      <c r="AF24" s="12" t="s">
        <v>196</v>
      </c>
      <c r="AG24" s="13"/>
      <c r="AH24" s="14"/>
      <c r="AI24" s="12" t="s">
        <v>191</v>
      </c>
      <c r="AJ24" s="13"/>
      <c r="AK24" s="14"/>
      <c r="AL24" s="12" t="s">
        <v>194</v>
      </c>
      <c r="AM24" s="13"/>
      <c r="AN24" s="56" t="s">
        <v>213</v>
      </c>
      <c r="AO24" s="12" t="s">
        <v>196</v>
      </c>
      <c r="AP24" s="13"/>
      <c r="AQ24" s="14"/>
    </row>
    <row r="25" spans="5:43" ht="13.2" x14ac:dyDescent="0.3">
      <c r="E25" s="6" t="s">
        <v>199</v>
      </c>
      <c r="F25" s="3">
        <v>1</v>
      </c>
      <c r="G25" s="3"/>
      <c r="H25" s="4"/>
      <c r="I25" s="2" t="s">
        <v>204</v>
      </c>
      <c r="J25" s="3">
        <v>1</v>
      </c>
      <c r="K25" s="3"/>
      <c r="L25" s="4"/>
      <c r="M25" s="2" t="s">
        <v>204</v>
      </c>
      <c r="N25" s="3">
        <v>1</v>
      </c>
      <c r="O25" s="3"/>
      <c r="P25" s="4"/>
      <c r="Q25" s="12" t="s">
        <v>201</v>
      </c>
      <c r="R25" s="13"/>
      <c r="S25" s="14"/>
      <c r="T25" s="9" t="s">
        <v>200</v>
      </c>
      <c r="U25" s="10" t="s">
        <v>319</v>
      </c>
      <c r="V25" s="15"/>
      <c r="W25" s="12" t="s">
        <v>198</v>
      </c>
      <c r="X25" s="13"/>
      <c r="Y25" s="14"/>
      <c r="Z25" s="12" t="s">
        <v>201</v>
      </c>
      <c r="AA25" s="13"/>
      <c r="AB25" s="14"/>
      <c r="AC25" s="12" t="s">
        <v>202</v>
      </c>
      <c r="AD25" s="13"/>
      <c r="AE25" s="56" t="s">
        <v>221</v>
      </c>
      <c r="AF25" s="12" t="s">
        <v>204</v>
      </c>
      <c r="AG25" s="13"/>
      <c r="AH25" s="14"/>
      <c r="AI25" s="9" t="s">
        <v>199</v>
      </c>
      <c r="AJ25" s="13"/>
      <c r="AK25" s="14"/>
      <c r="AL25" s="12" t="s">
        <v>204</v>
      </c>
      <c r="AM25" s="13"/>
      <c r="AN25" s="14"/>
      <c r="AO25" s="9" t="s">
        <v>204</v>
      </c>
      <c r="AP25" s="13" t="s">
        <v>205</v>
      </c>
      <c r="AQ25" s="14"/>
    </row>
    <row r="26" spans="5:43" ht="13.2" x14ac:dyDescent="0.3">
      <c r="E26" s="6" t="s">
        <v>207</v>
      </c>
      <c r="F26" s="7">
        <v>2</v>
      </c>
      <c r="G26" s="23">
        <f>F20+F21+F22+F23+F24+F25+F26</f>
        <v>10</v>
      </c>
      <c r="H26" s="8"/>
      <c r="I26" s="2" t="s">
        <v>211</v>
      </c>
      <c r="J26" s="3">
        <v>1</v>
      </c>
      <c r="K26" s="3"/>
      <c r="L26" s="4"/>
      <c r="M26" s="2" t="s">
        <v>211</v>
      </c>
      <c r="N26" s="3">
        <v>1</v>
      </c>
      <c r="O26" s="3"/>
      <c r="P26" s="4"/>
      <c r="Q26" s="9" t="s">
        <v>210</v>
      </c>
      <c r="R26" s="13"/>
      <c r="S26" s="14"/>
      <c r="T26" s="12" t="s">
        <v>208</v>
      </c>
      <c r="U26" s="13"/>
      <c r="V26" s="56" t="s">
        <v>228</v>
      </c>
      <c r="W26" s="12" t="s">
        <v>206</v>
      </c>
      <c r="X26" s="13"/>
      <c r="Y26" s="14"/>
      <c r="Z26" s="9" t="s">
        <v>210</v>
      </c>
      <c r="AA26" s="13"/>
      <c r="AB26" s="14"/>
      <c r="AC26" s="12" t="s">
        <v>206</v>
      </c>
      <c r="AD26" s="13"/>
      <c r="AE26" s="14"/>
      <c r="AF26" s="12" t="s">
        <v>212</v>
      </c>
      <c r="AG26" s="13"/>
      <c r="AH26" s="14"/>
      <c r="AI26" s="9" t="s">
        <v>207</v>
      </c>
      <c r="AJ26" s="10"/>
      <c r="AK26" s="15"/>
      <c r="AL26" s="12" t="s">
        <v>211</v>
      </c>
      <c r="AM26" s="13"/>
      <c r="AN26" s="14"/>
      <c r="AO26" s="9" t="s">
        <v>212</v>
      </c>
      <c r="AP26" s="10" t="s">
        <v>214</v>
      </c>
      <c r="AQ26" s="15"/>
    </row>
    <row r="27" spans="5:43" ht="13.2" x14ac:dyDescent="0.3">
      <c r="E27" s="2" t="s">
        <v>216</v>
      </c>
      <c r="F27" s="3">
        <v>1</v>
      </c>
      <c r="G27" s="3"/>
      <c r="H27" s="50" t="s">
        <v>239</v>
      </c>
      <c r="I27" s="2" t="s">
        <v>218</v>
      </c>
      <c r="J27" s="3">
        <v>2</v>
      </c>
      <c r="K27" s="3"/>
      <c r="L27" s="4"/>
      <c r="M27" s="2" t="s">
        <v>218</v>
      </c>
      <c r="N27" s="3">
        <v>2</v>
      </c>
      <c r="O27" s="3"/>
      <c r="P27" s="4"/>
      <c r="Q27" s="9" t="s">
        <v>219</v>
      </c>
      <c r="R27" s="10"/>
      <c r="S27" s="15"/>
      <c r="T27" s="12" t="s">
        <v>218</v>
      </c>
      <c r="U27" s="13"/>
      <c r="V27" s="14"/>
      <c r="W27" s="12" t="s">
        <v>215</v>
      </c>
      <c r="X27" s="13"/>
      <c r="Y27" s="14"/>
      <c r="Z27" s="9" t="s">
        <v>219</v>
      </c>
      <c r="AA27" s="10"/>
      <c r="AB27" s="15"/>
      <c r="AC27" s="12" t="s">
        <v>220</v>
      </c>
      <c r="AD27" s="13"/>
      <c r="AE27" s="14"/>
      <c r="AF27" s="9" t="s">
        <v>222</v>
      </c>
      <c r="AG27" s="13"/>
      <c r="AH27" s="14"/>
      <c r="AI27" s="12" t="s">
        <v>216</v>
      </c>
      <c r="AJ27" s="13"/>
      <c r="AK27" s="56" t="s">
        <v>237</v>
      </c>
      <c r="AL27" s="12" t="s">
        <v>218</v>
      </c>
      <c r="AM27" s="13"/>
      <c r="AN27" s="14"/>
      <c r="AO27" s="9" t="s">
        <v>222</v>
      </c>
      <c r="AP27" s="10" t="s">
        <v>223</v>
      </c>
      <c r="AQ27" s="15"/>
    </row>
    <row r="28" spans="5:43" ht="13.2" x14ac:dyDescent="0.3">
      <c r="E28" s="2" t="s">
        <v>225</v>
      </c>
      <c r="F28" s="3">
        <v>1</v>
      </c>
      <c r="G28" s="3"/>
      <c r="H28" s="4"/>
      <c r="I28" s="2" t="s">
        <v>229</v>
      </c>
      <c r="J28" s="3">
        <v>2</v>
      </c>
      <c r="K28" s="3"/>
      <c r="L28" s="4"/>
      <c r="M28" s="2" t="s">
        <v>229</v>
      </c>
      <c r="N28" s="3">
        <v>2</v>
      </c>
      <c r="O28" s="3"/>
      <c r="P28" s="4"/>
      <c r="Q28" s="12" t="s">
        <v>227</v>
      </c>
      <c r="R28" s="13"/>
      <c r="S28" s="56" t="s">
        <v>243</v>
      </c>
      <c r="T28" s="12" t="s">
        <v>226</v>
      </c>
      <c r="U28" s="13"/>
      <c r="V28" s="14"/>
      <c r="W28" s="9" t="s">
        <v>224</v>
      </c>
      <c r="X28" s="13"/>
      <c r="Y28" s="14"/>
      <c r="Z28" s="12" t="s">
        <v>227</v>
      </c>
      <c r="AA28" s="13"/>
      <c r="AB28" s="56" t="s">
        <v>246</v>
      </c>
      <c r="AC28" s="12" t="s">
        <v>225</v>
      </c>
      <c r="AD28" s="13"/>
      <c r="AE28" s="14"/>
      <c r="AF28" s="9" t="s">
        <v>230</v>
      </c>
      <c r="AG28" s="10"/>
      <c r="AH28" s="15"/>
      <c r="AI28" s="12" t="s">
        <v>225</v>
      </c>
      <c r="AJ28" s="13"/>
      <c r="AK28" s="14"/>
      <c r="AL28" s="12" t="s">
        <v>229</v>
      </c>
      <c r="AM28" s="13"/>
      <c r="AN28" s="14"/>
      <c r="AO28" s="9" t="s">
        <v>230</v>
      </c>
      <c r="AP28" s="10"/>
      <c r="AQ28" s="15"/>
    </row>
    <row r="29" spans="5:43" ht="13.2" x14ac:dyDescent="0.3">
      <c r="E29" s="2" t="s">
        <v>232</v>
      </c>
      <c r="F29" s="3">
        <v>1</v>
      </c>
      <c r="G29" s="3"/>
      <c r="H29" s="4"/>
      <c r="I29" s="6" t="s">
        <v>235</v>
      </c>
      <c r="J29" s="3">
        <v>1</v>
      </c>
      <c r="K29" s="24">
        <f>J24+J25+J26+J27+J28+J29</f>
        <v>8</v>
      </c>
      <c r="L29" s="4"/>
      <c r="M29" s="6" t="s">
        <v>235</v>
      </c>
      <c r="N29" s="3">
        <v>1</v>
      </c>
      <c r="O29" s="24">
        <f>N24+N25+N26+N27+N28+N29</f>
        <v>8</v>
      </c>
      <c r="P29" s="4"/>
      <c r="Q29" s="12" t="s">
        <v>233</v>
      </c>
      <c r="R29" s="13"/>
      <c r="S29" s="14"/>
      <c r="T29" s="12" t="s">
        <v>233</v>
      </c>
      <c r="U29" s="13"/>
      <c r="V29" s="14"/>
      <c r="W29" s="9" t="s">
        <v>231</v>
      </c>
      <c r="X29" s="10"/>
      <c r="Y29" s="15"/>
      <c r="Z29" s="12" t="s">
        <v>233</v>
      </c>
      <c r="AA29" s="13"/>
      <c r="AB29" s="14"/>
      <c r="AC29" s="12" t="s">
        <v>234</v>
      </c>
      <c r="AD29" s="13"/>
      <c r="AE29" s="14"/>
      <c r="AF29" s="12" t="s">
        <v>236</v>
      </c>
      <c r="AG29" s="13"/>
      <c r="AH29" s="56" t="s">
        <v>253</v>
      </c>
      <c r="AI29" s="12" t="s">
        <v>232</v>
      </c>
      <c r="AJ29" s="13"/>
      <c r="AK29" s="14"/>
      <c r="AL29" s="9" t="s">
        <v>235</v>
      </c>
      <c r="AM29" s="13"/>
      <c r="AN29" s="14"/>
      <c r="AO29" s="12" t="s">
        <v>236</v>
      </c>
      <c r="AP29" s="13"/>
      <c r="AQ29" s="56" t="s">
        <v>320</v>
      </c>
    </row>
    <row r="30" spans="5:43" ht="13.2" x14ac:dyDescent="0.3">
      <c r="E30" s="2" t="s">
        <v>240</v>
      </c>
      <c r="F30" s="3">
        <v>2</v>
      </c>
      <c r="G30" s="3"/>
      <c r="H30" s="4"/>
      <c r="I30" s="185"/>
      <c r="J30" s="182"/>
      <c r="K30" s="182"/>
      <c r="L30" s="182"/>
      <c r="M30" s="9" t="s">
        <v>247</v>
      </c>
      <c r="N30" s="10"/>
      <c r="O30" s="10"/>
      <c r="P30" s="15"/>
      <c r="Q30" s="12" t="s">
        <v>244</v>
      </c>
      <c r="R30" s="13"/>
      <c r="S30" s="14"/>
      <c r="T30" s="12" t="s">
        <v>241</v>
      </c>
      <c r="U30" s="13"/>
      <c r="V30" s="14"/>
      <c r="W30" s="12" t="s">
        <v>238</v>
      </c>
      <c r="X30" s="13"/>
      <c r="Y30" s="56" t="s">
        <v>22</v>
      </c>
      <c r="Z30" s="12" t="s">
        <v>244</v>
      </c>
      <c r="AA30" s="13"/>
      <c r="AB30" s="14"/>
      <c r="AC30" s="9" t="s">
        <v>245</v>
      </c>
      <c r="AD30" s="13"/>
      <c r="AE30" s="14"/>
      <c r="AF30" s="12" t="s">
        <v>240</v>
      </c>
      <c r="AG30" s="13"/>
      <c r="AH30" s="14"/>
      <c r="AI30" s="12" t="s">
        <v>240</v>
      </c>
      <c r="AJ30" s="13"/>
      <c r="AK30" s="14"/>
      <c r="AL30" s="9" t="s">
        <v>247</v>
      </c>
      <c r="AM30" s="10"/>
      <c r="AN30" s="15"/>
      <c r="AO30" s="12" t="s">
        <v>240</v>
      </c>
      <c r="AP30" s="13"/>
      <c r="AQ30" s="14"/>
    </row>
    <row r="31" spans="5:43" ht="13.2" x14ac:dyDescent="0.3">
      <c r="E31" s="2" t="s">
        <v>251</v>
      </c>
      <c r="F31" s="3">
        <v>2</v>
      </c>
      <c r="G31" s="3"/>
      <c r="H31" s="4"/>
      <c r="I31" s="186"/>
      <c r="J31" s="182"/>
      <c r="K31" s="182"/>
      <c r="L31" s="182"/>
      <c r="M31" s="12" t="s">
        <v>252</v>
      </c>
      <c r="N31" s="13"/>
      <c r="O31" s="13"/>
      <c r="P31" s="56" t="s">
        <v>18</v>
      </c>
      <c r="Q31" s="12" t="s">
        <v>248</v>
      </c>
      <c r="R31" s="13"/>
      <c r="S31" s="14"/>
      <c r="T31" s="9" t="s">
        <v>249</v>
      </c>
      <c r="U31" s="13"/>
      <c r="V31" s="14"/>
      <c r="W31" s="12" t="s">
        <v>248</v>
      </c>
      <c r="X31" s="13"/>
      <c r="Y31" s="14"/>
      <c r="Z31" s="12" t="s">
        <v>248</v>
      </c>
      <c r="AA31" s="13"/>
      <c r="AB31" s="14"/>
      <c r="AC31" s="9" t="s">
        <v>250</v>
      </c>
      <c r="AD31" s="10"/>
      <c r="AE31" s="15"/>
      <c r="AF31" s="12" t="s">
        <v>254</v>
      </c>
      <c r="AG31" s="13"/>
      <c r="AH31" s="14"/>
      <c r="AI31" s="12" t="s">
        <v>251</v>
      </c>
      <c r="AJ31" s="13"/>
      <c r="AK31" s="14"/>
      <c r="AL31" s="12" t="s">
        <v>252</v>
      </c>
      <c r="AM31" s="13"/>
      <c r="AN31" s="56" t="s">
        <v>31</v>
      </c>
      <c r="AO31" s="12" t="s">
        <v>254</v>
      </c>
      <c r="AP31" s="13"/>
      <c r="AQ31" s="14"/>
    </row>
    <row r="32" spans="5:43" ht="13.2" x14ac:dyDescent="0.3">
      <c r="E32" s="6" t="s">
        <v>259</v>
      </c>
      <c r="F32" s="3">
        <v>1</v>
      </c>
      <c r="G32" s="24">
        <f>F27+F28+F29+F30+F31+F32</f>
        <v>8</v>
      </c>
      <c r="H32" s="4"/>
      <c r="I32" s="186"/>
      <c r="J32" s="182"/>
      <c r="K32" s="182"/>
      <c r="L32" s="182"/>
      <c r="M32" s="12" t="s">
        <v>260</v>
      </c>
      <c r="N32" s="13"/>
      <c r="O32" s="13"/>
      <c r="P32" s="14"/>
      <c r="Q32" s="28"/>
      <c r="T32" s="9" t="s">
        <v>256</v>
      </c>
      <c r="U32" s="10"/>
      <c r="V32" s="15"/>
      <c r="W32" s="28"/>
      <c r="Z32" s="12" t="s">
        <v>258</v>
      </c>
      <c r="AA32" s="13"/>
      <c r="AB32" s="14"/>
      <c r="AC32" s="12" t="s">
        <v>300</v>
      </c>
      <c r="AD32" s="13"/>
      <c r="AE32" s="56" t="s">
        <v>29</v>
      </c>
      <c r="AF32" s="28"/>
      <c r="AI32" s="9" t="s">
        <v>259</v>
      </c>
      <c r="AJ32" s="10" t="s">
        <v>321</v>
      </c>
      <c r="AK32" s="15"/>
      <c r="AL32" s="190"/>
      <c r="AM32" s="191"/>
      <c r="AN32" s="192"/>
      <c r="AO32" s="12" t="s">
        <v>260</v>
      </c>
      <c r="AP32" s="13"/>
      <c r="AQ32" s="14"/>
    </row>
  </sheetData>
  <mergeCells count="14">
    <mergeCell ref="I30:L32"/>
    <mergeCell ref="AL32:AN32"/>
    <mergeCell ref="Z1:AB1"/>
    <mergeCell ref="AC1:AE1"/>
    <mergeCell ref="AF1:AH1"/>
    <mergeCell ref="AI1:AK1"/>
    <mergeCell ref="AL1:AN1"/>
    <mergeCell ref="AO1:AQ1"/>
    <mergeCell ref="E1:H1"/>
    <mergeCell ref="I1:L1"/>
    <mergeCell ref="M1:P1"/>
    <mergeCell ref="Q1:S1"/>
    <mergeCell ref="T1:V1"/>
    <mergeCell ref="W1:Y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A8B1-AC26-4D0E-BE9F-F134A6BF892D}">
  <dimension ref="A1:N56"/>
  <sheetViews>
    <sheetView topLeftCell="A46" zoomScaleNormal="100" workbookViewId="0"/>
  </sheetViews>
  <sheetFormatPr defaultColWidth="9" defaultRowHeight="12" x14ac:dyDescent="0.3"/>
  <cols>
    <col min="1" max="1" width="9" style="60"/>
    <col min="2" max="2" width="9.5703125" style="60" customWidth="1"/>
    <col min="3" max="3" width="48" style="61" customWidth="1"/>
    <col min="4" max="4" width="26.140625" style="60" customWidth="1"/>
    <col min="5" max="5" width="25.140625" style="60" customWidth="1"/>
    <col min="6" max="6" width="24.7109375" style="60" customWidth="1"/>
    <col min="7" max="7" width="25.85546875" style="60" customWidth="1"/>
    <col min="8" max="8" width="25" style="60" customWidth="1"/>
    <col min="9" max="9" width="25.140625" style="60" customWidth="1"/>
    <col min="10" max="16384" width="9" style="60"/>
  </cols>
  <sheetData>
    <row r="1" spans="1:14" ht="14.4" x14ac:dyDescent="0.3">
      <c r="A1" s="104" t="s">
        <v>434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4.4" x14ac:dyDescent="0.3">
      <c r="A2" s="137" t="s">
        <v>416</v>
      </c>
      <c r="B2" s="150"/>
      <c r="C2" s="150"/>
      <c r="D2" s="15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4.4" x14ac:dyDescent="0.3">
      <c r="A3" s="152" t="s">
        <v>417</v>
      </c>
      <c r="B3" s="151"/>
      <c r="C3" s="151"/>
      <c r="D3" s="151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4.4" x14ac:dyDescent="0.3">
      <c r="A4" s="62"/>
      <c r="B4" s="63"/>
      <c r="C4" s="64"/>
      <c r="D4" s="65"/>
      <c r="E4" s="66"/>
      <c r="F4" s="62"/>
      <c r="G4" s="66"/>
      <c r="H4" s="62"/>
      <c r="I4" s="67"/>
    </row>
    <row r="5" spans="1:14" ht="14.4" x14ac:dyDescent="0.3">
      <c r="A5" s="109"/>
      <c r="B5" s="110"/>
      <c r="C5" s="117"/>
      <c r="D5" s="118"/>
      <c r="E5" s="109"/>
      <c r="F5" s="118"/>
      <c r="G5" s="109"/>
      <c r="H5" s="118"/>
      <c r="I5" s="102"/>
      <c r="J5" s="136"/>
      <c r="K5" s="103"/>
      <c r="L5" s="100"/>
      <c r="M5" s="103"/>
      <c r="N5" s="100"/>
    </row>
    <row r="6" spans="1:14" ht="14.4" x14ac:dyDescent="0.3">
      <c r="A6" s="111" t="s">
        <v>418</v>
      </c>
      <c r="B6" s="112"/>
      <c r="C6" s="102"/>
      <c r="D6" s="102"/>
      <c r="E6" s="111" t="s">
        <v>322</v>
      </c>
      <c r="F6" s="128" t="s">
        <v>323</v>
      </c>
      <c r="G6" s="111" t="s">
        <v>324</v>
      </c>
      <c r="H6" s="119" t="s">
        <v>325</v>
      </c>
      <c r="I6" s="102"/>
      <c r="J6" s="102"/>
      <c r="K6" s="103"/>
      <c r="L6" s="100"/>
      <c r="M6" s="103"/>
      <c r="N6" s="104"/>
    </row>
    <row r="7" spans="1:14" ht="14.4" x14ac:dyDescent="0.3">
      <c r="A7" s="113" t="s">
        <v>326</v>
      </c>
      <c r="B7" s="114" t="s">
        <v>342</v>
      </c>
      <c r="C7" s="108"/>
      <c r="D7" s="108"/>
      <c r="E7" s="120"/>
      <c r="F7" s="121"/>
      <c r="G7" s="120">
        <v>1</v>
      </c>
      <c r="H7" s="121">
        <v>1</v>
      </c>
      <c r="I7" s="103"/>
      <c r="J7" s="103"/>
      <c r="K7" s="103"/>
      <c r="L7" s="104"/>
      <c r="M7" s="103"/>
      <c r="N7" s="100"/>
    </row>
    <row r="8" spans="1:14" ht="14.4" x14ac:dyDescent="0.3">
      <c r="A8" s="113" t="s">
        <v>327</v>
      </c>
      <c r="B8" s="114">
        <v>45102</v>
      </c>
      <c r="C8" s="108"/>
      <c r="D8" s="108"/>
      <c r="E8" s="120"/>
      <c r="F8" s="121"/>
      <c r="G8" s="120">
        <v>1</v>
      </c>
      <c r="H8" s="121">
        <v>1</v>
      </c>
      <c r="I8" s="103"/>
      <c r="J8" s="103"/>
      <c r="K8" s="103"/>
      <c r="L8" s="103"/>
      <c r="M8" s="103"/>
      <c r="N8" s="100"/>
    </row>
    <row r="9" spans="1:14" ht="14.4" x14ac:dyDescent="0.3">
      <c r="A9" s="113" t="s">
        <v>328</v>
      </c>
      <c r="B9" s="114" t="s">
        <v>343</v>
      </c>
      <c r="C9" s="120"/>
      <c r="D9" s="121"/>
      <c r="E9" s="120"/>
      <c r="F9" s="121"/>
      <c r="G9" s="120">
        <v>1</v>
      </c>
      <c r="H9" s="121">
        <v>1</v>
      </c>
      <c r="I9" s="102"/>
      <c r="J9" s="103"/>
      <c r="K9" s="103"/>
      <c r="L9" s="103"/>
      <c r="M9" s="103"/>
      <c r="N9" s="103"/>
    </row>
    <row r="10" spans="1:14" ht="14.4" x14ac:dyDescent="0.3">
      <c r="A10" s="113" t="s">
        <v>329</v>
      </c>
      <c r="B10" s="114" t="s">
        <v>344</v>
      </c>
      <c r="C10" s="120"/>
      <c r="D10" s="121"/>
      <c r="E10" s="120"/>
      <c r="F10" s="121"/>
      <c r="G10" s="120">
        <v>1</v>
      </c>
      <c r="H10" s="121">
        <v>1</v>
      </c>
      <c r="I10" s="102"/>
      <c r="J10" s="136"/>
      <c r="K10" s="103"/>
      <c r="L10" s="103"/>
      <c r="M10" s="103"/>
      <c r="N10" s="105"/>
    </row>
    <row r="11" spans="1:14" ht="14.4" x14ac:dyDescent="0.3">
      <c r="A11" s="113" t="s">
        <v>330</v>
      </c>
      <c r="B11" s="114" t="s">
        <v>345</v>
      </c>
      <c r="C11" s="100" t="s">
        <v>419</v>
      </c>
      <c r="D11" s="121"/>
      <c r="E11" s="120">
        <v>1</v>
      </c>
      <c r="F11" s="121">
        <v>1</v>
      </c>
      <c r="G11" s="120">
        <v>1</v>
      </c>
      <c r="H11" s="121">
        <v>1</v>
      </c>
      <c r="I11" s="144"/>
      <c r="J11" s="102"/>
      <c r="K11" s="103"/>
      <c r="L11" s="103"/>
      <c r="M11" s="103"/>
      <c r="N11" s="105"/>
    </row>
    <row r="12" spans="1:14" ht="14.4" x14ac:dyDescent="0.3">
      <c r="A12" s="113" t="s">
        <v>331</v>
      </c>
      <c r="B12" s="114" t="s">
        <v>346</v>
      </c>
      <c r="C12" s="100" t="s">
        <v>420</v>
      </c>
      <c r="D12" s="102"/>
      <c r="E12" s="154"/>
      <c r="F12" s="155"/>
      <c r="G12" s="120">
        <v>1</v>
      </c>
      <c r="H12" s="121">
        <v>1</v>
      </c>
      <c r="I12" s="144"/>
      <c r="J12" s="108"/>
      <c r="K12" s="103"/>
      <c r="L12" s="103"/>
      <c r="M12" s="103"/>
      <c r="N12" s="100"/>
    </row>
    <row r="13" spans="1:14" ht="14.4" x14ac:dyDescent="0.3">
      <c r="A13" s="113" t="s">
        <v>332</v>
      </c>
      <c r="B13" s="114" t="s">
        <v>347</v>
      </c>
      <c r="C13" s="100" t="s">
        <v>421</v>
      </c>
      <c r="D13" s="108"/>
      <c r="E13" s="120">
        <v>1</v>
      </c>
      <c r="F13" s="121">
        <v>1</v>
      </c>
      <c r="G13" s="120">
        <v>1</v>
      </c>
      <c r="H13" s="121">
        <v>1</v>
      </c>
      <c r="I13" s="108"/>
      <c r="J13" s="108"/>
      <c r="K13" s="103"/>
      <c r="L13" s="103"/>
      <c r="M13" s="103"/>
      <c r="N13" s="100"/>
    </row>
    <row r="14" spans="1:14" ht="14.4" x14ac:dyDescent="0.3">
      <c r="A14" s="113" t="s">
        <v>422</v>
      </c>
      <c r="B14" s="114"/>
      <c r="C14" s="158" t="s">
        <v>423</v>
      </c>
      <c r="D14" s="121"/>
      <c r="E14" s="120"/>
      <c r="F14" s="121"/>
      <c r="G14" s="120"/>
      <c r="H14" s="121"/>
      <c r="I14" s="108"/>
      <c r="J14" s="108"/>
      <c r="K14" s="103"/>
      <c r="L14" s="103"/>
      <c r="M14" s="103"/>
      <c r="N14" s="100"/>
    </row>
    <row r="15" spans="1:14" ht="14.4" x14ac:dyDescent="0.3">
      <c r="A15" s="113"/>
      <c r="B15" s="114"/>
      <c r="C15" s="113" t="s">
        <v>424</v>
      </c>
      <c r="D15" s="123"/>
      <c r="E15" s="113"/>
      <c r="F15" s="123"/>
      <c r="G15" s="113"/>
      <c r="H15" s="123"/>
      <c r="I15" s="108"/>
      <c r="J15" s="100"/>
      <c r="K15" s="106"/>
      <c r="L15" s="106"/>
      <c r="M15" s="103"/>
      <c r="N15" s="100"/>
    </row>
    <row r="16" spans="1:14" ht="14.4" x14ac:dyDescent="0.3">
      <c r="A16" s="111" t="s">
        <v>425</v>
      </c>
      <c r="B16" s="112"/>
      <c r="C16" s="122"/>
      <c r="D16" s="124"/>
      <c r="E16" s="111" t="s">
        <v>348</v>
      </c>
      <c r="F16" s="128" t="s">
        <v>333</v>
      </c>
      <c r="G16" s="111" t="s">
        <v>324</v>
      </c>
      <c r="H16" s="119" t="s">
        <v>325</v>
      </c>
      <c r="I16" s="102"/>
      <c r="J16" s="136"/>
      <c r="K16" s="104"/>
      <c r="L16" s="104"/>
      <c r="M16" s="107"/>
      <c r="N16" s="104"/>
    </row>
    <row r="17" spans="1:13" ht="14.4" x14ac:dyDescent="0.3">
      <c r="A17" s="113" t="s">
        <v>326</v>
      </c>
      <c r="B17" s="114" t="s">
        <v>349</v>
      </c>
      <c r="C17" s="137" t="s">
        <v>426</v>
      </c>
      <c r="D17" s="138"/>
      <c r="E17" s="142">
        <v>1</v>
      </c>
      <c r="F17" s="143">
        <v>1</v>
      </c>
      <c r="G17" s="120">
        <v>1</v>
      </c>
      <c r="H17" s="121">
        <v>1</v>
      </c>
      <c r="I17" s="102"/>
      <c r="J17" s="102"/>
      <c r="K17" s="103"/>
      <c r="L17" s="103"/>
      <c r="M17" s="103"/>
    </row>
    <row r="18" spans="1:13" ht="14.4" x14ac:dyDescent="0.3">
      <c r="A18" s="113" t="s">
        <v>327</v>
      </c>
      <c r="B18" s="114" t="s">
        <v>350</v>
      </c>
      <c r="C18" s="120"/>
      <c r="D18" s="125"/>
      <c r="E18" s="140"/>
      <c r="F18" s="141"/>
      <c r="G18" s="120">
        <v>1</v>
      </c>
      <c r="H18" s="121">
        <v>1</v>
      </c>
      <c r="I18" s="108"/>
      <c r="J18" s="108"/>
      <c r="K18" s="103"/>
      <c r="L18" s="103"/>
      <c r="M18" s="103"/>
    </row>
    <row r="19" spans="1:13" ht="14.4" x14ac:dyDescent="0.3">
      <c r="A19" s="113" t="s">
        <v>328</v>
      </c>
      <c r="B19" s="114" t="s">
        <v>351</v>
      </c>
      <c r="C19" s="120"/>
      <c r="D19" s="121"/>
      <c r="E19" s="120"/>
      <c r="F19" s="121"/>
      <c r="G19" s="120">
        <v>1</v>
      </c>
      <c r="H19" s="121">
        <v>1</v>
      </c>
      <c r="I19" s="108"/>
      <c r="J19" s="108"/>
      <c r="K19" s="103"/>
      <c r="L19" s="103"/>
      <c r="M19" s="103"/>
    </row>
    <row r="20" spans="1:13" ht="14.4" x14ac:dyDescent="0.3">
      <c r="A20" s="113" t="s">
        <v>329</v>
      </c>
      <c r="B20" s="114" t="s">
        <v>352</v>
      </c>
      <c r="C20" s="122"/>
      <c r="D20" s="123"/>
      <c r="E20" s="120"/>
      <c r="F20" s="121"/>
      <c r="G20" s="120">
        <v>1</v>
      </c>
      <c r="H20" s="121">
        <v>1</v>
      </c>
      <c r="I20" s="108"/>
      <c r="J20" s="108"/>
      <c r="K20" s="103"/>
      <c r="L20" s="103"/>
      <c r="M20" s="103"/>
    </row>
    <row r="21" spans="1:13" ht="14.4" x14ac:dyDescent="0.3">
      <c r="A21" s="113" t="s">
        <v>330</v>
      </c>
      <c r="B21" s="114" t="s">
        <v>353</v>
      </c>
      <c r="C21" s="122"/>
      <c r="D21" s="124"/>
      <c r="E21" s="120">
        <v>1</v>
      </c>
      <c r="F21" s="121">
        <v>1</v>
      </c>
      <c r="G21" s="120">
        <v>1</v>
      </c>
      <c r="H21" s="121">
        <v>1</v>
      </c>
      <c r="I21" s="108"/>
      <c r="J21" s="108"/>
      <c r="K21" s="103"/>
      <c r="L21" s="103"/>
      <c r="M21" s="103"/>
    </row>
    <row r="22" spans="1:13" ht="14.4" x14ac:dyDescent="0.3">
      <c r="A22" s="113" t="s">
        <v>331</v>
      </c>
      <c r="B22" s="114" t="s">
        <v>354</v>
      </c>
      <c r="C22" s="137" t="s">
        <v>427</v>
      </c>
      <c r="D22" s="139"/>
      <c r="E22" s="142">
        <v>1</v>
      </c>
      <c r="F22" s="143">
        <v>1</v>
      </c>
      <c r="G22" s="120">
        <v>1</v>
      </c>
      <c r="H22" s="121">
        <v>1</v>
      </c>
      <c r="I22" s="126"/>
      <c r="J22" s="103"/>
      <c r="K22" s="103"/>
      <c r="L22" s="103"/>
      <c r="M22" s="103"/>
    </row>
    <row r="23" spans="1:13" ht="14.4" x14ac:dyDescent="0.3">
      <c r="A23" s="113" t="s">
        <v>332</v>
      </c>
      <c r="B23" s="114" t="s">
        <v>355</v>
      </c>
      <c r="C23" s="145"/>
      <c r="D23" s="146"/>
      <c r="E23" s="120">
        <v>1</v>
      </c>
      <c r="F23" s="121">
        <v>1</v>
      </c>
      <c r="G23" s="120">
        <v>1</v>
      </c>
      <c r="H23" s="121">
        <v>1</v>
      </c>
      <c r="I23" s="103"/>
      <c r="J23" s="103"/>
      <c r="K23" s="103"/>
      <c r="L23" s="103"/>
      <c r="M23" s="103"/>
    </row>
    <row r="24" spans="1:13" ht="14.4" x14ac:dyDescent="0.3">
      <c r="A24" s="113"/>
      <c r="B24" s="114"/>
      <c r="C24" s="126"/>
      <c r="D24" s="123"/>
      <c r="E24" s="120"/>
      <c r="F24" s="121"/>
      <c r="G24" s="113"/>
      <c r="H24" s="123"/>
      <c r="I24" s="100"/>
      <c r="J24" s="100"/>
      <c r="K24" s="100"/>
      <c r="L24" s="100"/>
      <c r="M24" s="103"/>
    </row>
    <row r="25" spans="1:13" ht="14.4" x14ac:dyDescent="0.3">
      <c r="A25" s="111" t="s">
        <v>428</v>
      </c>
      <c r="B25" s="112"/>
      <c r="C25" s="126"/>
      <c r="D25" s="119"/>
      <c r="E25" s="111" t="s">
        <v>348</v>
      </c>
      <c r="F25" s="128" t="s">
        <v>333</v>
      </c>
      <c r="G25" s="111" t="s">
        <v>324</v>
      </c>
      <c r="H25" s="119" t="s">
        <v>325</v>
      </c>
      <c r="I25" s="126"/>
      <c r="J25" s="104"/>
      <c r="K25" s="104"/>
      <c r="L25" s="104"/>
      <c r="M25" s="107"/>
    </row>
    <row r="26" spans="1:13" ht="14.4" x14ac:dyDescent="0.3">
      <c r="A26" s="113" t="s">
        <v>326</v>
      </c>
      <c r="B26" s="114" t="s">
        <v>356</v>
      </c>
      <c r="C26" s="120"/>
      <c r="D26" s="121"/>
      <c r="E26" s="120"/>
      <c r="F26" s="121"/>
      <c r="G26" s="120">
        <v>1</v>
      </c>
      <c r="H26" s="121">
        <v>1</v>
      </c>
      <c r="I26" s="103"/>
      <c r="J26" s="103"/>
      <c r="K26" s="103"/>
      <c r="L26" s="103"/>
      <c r="M26" s="103"/>
    </row>
    <row r="27" spans="1:13" ht="14.4" x14ac:dyDescent="0.3">
      <c r="A27" s="113" t="s">
        <v>327</v>
      </c>
      <c r="B27" s="114" t="s">
        <v>357</v>
      </c>
      <c r="C27" s="153"/>
      <c r="D27" s="121"/>
      <c r="E27" s="154"/>
      <c r="F27" s="155"/>
      <c r="G27" s="120">
        <v>1</v>
      </c>
      <c r="H27" s="121">
        <v>1</v>
      </c>
      <c r="I27" s="126"/>
      <c r="J27" s="103"/>
      <c r="K27" s="103"/>
      <c r="L27" s="103"/>
      <c r="M27" s="103"/>
    </row>
    <row r="28" spans="1:13" ht="14.4" x14ac:dyDescent="0.3">
      <c r="A28" s="113" t="s">
        <v>328</v>
      </c>
      <c r="B28" s="114" t="s">
        <v>358</v>
      </c>
      <c r="C28" s="120"/>
      <c r="D28" s="121"/>
      <c r="E28" s="120"/>
      <c r="F28" s="121"/>
      <c r="G28" s="120">
        <v>1</v>
      </c>
      <c r="H28" s="121">
        <v>1</v>
      </c>
      <c r="I28" s="103"/>
      <c r="J28" s="103"/>
      <c r="K28" s="103"/>
      <c r="L28" s="103"/>
      <c r="M28" s="103"/>
    </row>
    <row r="29" spans="1:13" ht="14.4" x14ac:dyDescent="0.3">
      <c r="A29" s="113" t="s">
        <v>329</v>
      </c>
      <c r="B29" s="114" t="s">
        <v>359</v>
      </c>
      <c r="C29" s="120"/>
      <c r="D29" s="121"/>
      <c r="E29" s="120"/>
      <c r="F29" s="121"/>
      <c r="G29" s="120">
        <v>1</v>
      </c>
      <c r="H29" s="121">
        <v>1</v>
      </c>
      <c r="I29" s="103"/>
      <c r="J29" s="103"/>
      <c r="K29" s="103"/>
      <c r="L29" s="103"/>
      <c r="M29" s="103"/>
    </row>
    <row r="30" spans="1:13" ht="14.4" x14ac:dyDescent="0.3">
      <c r="A30" s="113" t="s">
        <v>330</v>
      </c>
      <c r="B30" s="114" t="s">
        <v>360</v>
      </c>
      <c r="C30" s="120"/>
      <c r="D30" s="121"/>
      <c r="E30" s="120">
        <v>1</v>
      </c>
      <c r="F30" s="121">
        <v>1</v>
      </c>
      <c r="G30" s="120">
        <v>1</v>
      </c>
      <c r="H30" s="121">
        <v>1</v>
      </c>
      <c r="I30" s="103"/>
      <c r="J30" s="103"/>
      <c r="K30" s="103"/>
      <c r="L30" s="103"/>
      <c r="M30" s="103"/>
    </row>
    <row r="31" spans="1:13" ht="14.4" x14ac:dyDescent="0.3">
      <c r="A31" s="113" t="s">
        <v>331</v>
      </c>
      <c r="B31" s="114" t="s">
        <v>361</v>
      </c>
      <c r="C31" s="153"/>
      <c r="D31" s="121"/>
      <c r="E31" s="120"/>
      <c r="F31" s="121"/>
      <c r="G31" s="120">
        <v>1</v>
      </c>
      <c r="H31" s="121">
        <v>1</v>
      </c>
      <c r="I31" s="103"/>
      <c r="J31" s="103"/>
      <c r="K31" s="103"/>
      <c r="L31" s="103"/>
      <c r="M31" s="103"/>
    </row>
    <row r="32" spans="1:13" ht="14.4" x14ac:dyDescent="0.3">
      <c r="A32" s="113" t="s">
        <v>332</v>
      </c>
      <c r="B32" s="114" t="s">
        <v>362</v>
      </c>
      <c r="C32" s="160" t="s">
        <v>429</v>
      </c>
      <c r="D32" s="148"/>
      <c r="E32" s="120">
        <v>1</v>
      </c>
      <c r="F32" s="121">
        <v>1</v>
      </c>
      <c r="G32" s="120">
        <v>1</v>
      </c>
      <c r="H32" s="121">
        <v>1</v>
      </c>
      <c r="I32" s="103"/>
      <c r="J32" s="103"/>
      <c r="K32" s="103"/>
      <c r="L32" s="103"/>
      <c r="M32" s="103"/>
    </row>
    <row r="33" spans="1:13" ht="14.4" x14ac:dyDescent="0.3">
      <c r="A33" s="113"/>
      <c r="B33" s="114"/>
      <c r="C33" s="161" t="s">
        <v>430</v>
      </c>
      <c r="D33" s="159"/>
      <c r="E33" s="120"/>
      <c r="F33" s="121"/>
      <c r="G33" s="113"/>
      <c r="H33" s="123"/>
      <c r="I33" s="100"/>
      <c r="J33" s="100"/>
      <c r="K33" s="100"/>
      <c r="L33" s="100"/>
      <c r="M33" s="103"/>
    </row>
    <row r="34" spans="1:13" ht="14.4" x14ac:dyDescent="0.3">
      <c r="A34" s="111" t="s">
        <v>431</v>
      </c>
      <c r="B34" s="112"/>
      <c r="C34" s="126"/>
      <c r="D34" s="135"/>
      <c r="E34" s="111" t="s">
        <v>348</v>
      </c>
      <c r="F34" s="128" t="s">
        <v>333</v>
      </c>
      <c r="G34" s="111" t="s">
        <v>324</v>
      </c>
      <c r="H34" s="119" t="s">
        <v>325</v>
      </c>
      <c r="I34" s="104"/>
      <c r="J34" s="104"/>
      <c r="K34" s="104"/>
      <c r="L34" s="104"/>
      <c r="M34" s="107"/>
    </row>
    <row r="35" spans="1:13" ht="14.4" x14ac:dyDescent="0.3">
      <c r="A35" s="113" t="s">
        <v>326</v>
      </c>
      <c r="B35" s="114" t="s">
        <v>363</v>
      </c>
      <c r="C35" s="120"/>
      <c r="D35" s="121"/>
      <c r="E35" s="120"/>
      <c r="F35" s="121"/>
      <c r="G35" s="120">
        <v>1</v>
      </c>
      <c r="H35" s="121">
        <v>1</v>
      </c>
      <c r="I35" s="103"/>
      <c r="J35" s="103"/>
      <c r="K35" s="103"/>
      <c r="L35" s="103"/>
      <c r="M35" s="103"/>
    </row>
    <row r="36" spans="1:13" ht="14.4" x14ac:dyDescent="0.3">
      <c r="A36" s="113" t="s">
        <v>327</v>
      </c>
      <c r="B36" s="114" t="s">
        <v>364</v>
      </c>
      <c r="C36" s="120"/>
      <c r="D36" s="121"/>
      <c r="E36" s="120"/>
      <c r="F36" s="121"/>
      <c r="G36" s="120">
        <v>1</v>
      </c>
      <c r="H36" s="121">
        <v>1</v>
      </c>
      <c r="I36" s="103"/>
      <c r="J36" s="103"/>
      <c r="K36" s="103"/>
      <c r="L36" s="103"/>
      <c r="M36" s="103"/>
    </row>
    <row r="37" spans="1:13" ht="14.4" x14ac:dyDescent="0.3">
      <c r="A37" s="113" t="s">
        <v>328</v>
      </c>
      <c r="B37" s="114" t="s">
        <v>365</v>
      </c>
      <c r="C37" s="120"/>
      <c r="D37" s="121"/>
      <c r="E37" s="120"/>
      <c r="F37" s="121"/>
      <c r="G37" s="120">
        <v>1</v>
      </c>
      <c r="H37" s="121">
        <v>1</v>
      </c>
      <c r="I37" s="103"/>
      <c r="J37" s="103"/>
      <c r="K37" s="103"/>
      <c r="L37" s="103"/>
      <c r="M37" s="103"/>
    </row>
    <row r="38" spans="1:13" ht="14.4" x14ac:dyDescent="0.3">
      <c r="A38" s="113" t="s">
        <v>329</v>
      </c>
      <c r="B38" s="114" t="s">
        <v>366</v>
      </c>
      <c r="C38" s="120"/>
      <c r="D38" s="121"/>
      <c r="E38" s="120"/>
      <c r="F38" s="121"/>
      <c r="G38" s="120">
        <v>1</v>
      </c>
      <c r="H38" s="121">
        <v>1</v>
      </c>
      <c r="I38" s="103"/>
      <c r="J38" s="103"/>
      <c r="K38" s="103"/>
      <c r="L38" s="103"/>
      <c r="M38" s="103"/>
    </row>
    <row r="39" spans="1:13" ht="14.4" x14ac:dyDescent="0.3">
      <c r="A39" s="113" t="s">
        <v>330</v>
      </c>
      <c r="B39" s="114" t="s">
        <v>367</v>
      </c>
      <c r="C39" s="120"/>
      <c r="D39" s="121"/>
      <c r="E39" s="120">
        <v>1</v>
      </c>
      <c r="F39" s="121">
        <v>1</v>
      </c>
      <c r="G39" s="120">
        <v>1</v>
      </c>
      <c r="H39" s="121">
        <v>1</v>
      </c>
      <c r="I39" s="103"/>
      <c r="J39" s="103"/>
      <c r="K39" s="103"/>
      <c r="L39" s="103"/>
      <c r="M39" s="103"/>
    </row>
    <row r="40" spans="1:13" ht="14.4" x14ac:dyDescent="0.3">
      <c r="A40" s="113" t="s">
        <v>331</v>
      </c>
      <c r="B40" s="114" t="s">
        <v>368</v>
      </c>
      <c r="C40" s="129"/>
      <c r="D40" s="127"/>
      <c r="E40" s="120"/>
      <c r="F40" s="121"/>
      <c r="G40" s="120">
        <v>1</v>
      </c>
      <c r="H40" s="121">
        <v>1</v>
      </c>
      <c r="I40" s="103"/>
      <c r="J40" s="103"/>
      <c r="K40" s="103"/>
      <c r="L40" s="103"/>
      <c r="M40" s="103"/>
    </row>
    <row r="41" spans="1:13" ht="14.4" x14ac:dyDescent="0.3">
      <c r="A41" s="113" t="s">
        <v>332</v>
      </c>
      <c r="B41" s="101" t="s">
        <v>369</v>
      </c>
      <c r="C41" s="129"/>
      <c r="D41" s="149"/>
      <c r="E41" s="120">
        <v>1</v>
      </c>
      <c r="F41" s="121">
        <v>1</v>
      </c>
      <c r="G41" s="120">
        <v>1</v>
      </c>
      <c r="H41" s="121">
        <v>1</v>
      </c>
      <c r="I41" s="126"/>
      <c r="J41" s="103"/>
      <c r="K41" s="103"/>
      <c r="L41" s="103"/>
      <c r="M41" s="103"/>
    </row>
    <row r="42" spans="1:13" ht="14.4" x14ac:dyDescent="0.3">
      <c r="A42" s="113"/>
      <c r="B42" s="114"/>
      <c r="C42" s="126"/>
      <c r="D42" s="123"/>
      <c r="E42" s="120"/>
      <c r="F42" s="121"/>
      <c r="G42" s="113"/>
      <c r="H42" s="123"/>
      <c r="I42" s="100"/>
      <c r="J42" s="100"/>
      <c r="K42" s="100"/>
      <c r="L42" s="100"/>
      <c r="M42" s="100"/>
    </row>
    <row r="43" spans="1:13" ht="14.4" x14ac:dyDescent="0.3">
      <c r="A43" s="111" t="s">
        <v>432</v>
      </c>
      <c r="B43" s="112"/>
      <c r="C43" s="126"/>
      <c r="D43" s="135"/>
      <c r="E43" s="111" t="s">
        <v>348</v>
      </c>
      <c r="F43" s="128" t="s">
        <v>333</v>
      </c>
      <c r="G43" s="111" t="s">
        <v>324</v>
      </c>
      <c r="H43" s="119" t="s">
        <v>325</v>
      </c>
      <c r="I43" s="100"/>
      <c r="J43" s="100"/>
      <c r="K43" s="100"/>
      <c r="L43" s="100"/>
      <c r="M43" s="100"/>
    </row>
    <row r="44" spans="1:13" ht="14.4" x14ac:dyDescent="0.3">
      <c r="A44" s="113" t="s">
        <v>326</v>
      </c>
      <c r="B44" s="114" t="s">
        <v>370</v>
      </c>
      <c r="C44" s="120"/>
      <c r="D44" s="130"/>
      <c r="E44" s="120"/>
      <c r="F44" s="121"/>
      <c r="G44" s="120">
        <v>1</v>
      </c>
      <c r="H44" s="121">
        <v>1</v>
      </c>
      <c r="I44" s="100"/>
      <c r="J44" s="100"/>
      <c r="K44" s="100"/>
      <c r="L44" s="100"/>
      <c r="M44" s="100"/>
    </row>
    <row r="45" spans="1:13" ht="14.4" x14ac:dyDescent="0.3">
      <c r="A45" s="113" t="s">
        <v>327</v>
      </c>
      <c r="B45" s="114" t="s">
        <v>371</v>
      </c>
      <c r="C45" s="120"/>
      <c r="D45" s="121"/>
      <c r="E45" s="120"/>
      <c r="F45" s="121"/>
      <c r="G45" s="120">
        <v>1</v>
      </c>
      <c r="H45" s="121">
        <v>1</v>
      </c>
      <c r="I45" s="100"/>
      <c r="J45" s="100"/>
      <c r="K45" s="100"/>
      <c r="L45" s="100"/>
      <c r="M45" s="100"/>
    </row>
    <row r="46" spans="1:13" ht="14.4" x14ac:dyDescent="0.3">
      <c r="A46" s="113" t="s">
        <v>328</v>
      </c>
      <c r="B46" s="114" t="s">
        <v>372</v>
      </c>
      <c r="C46" s="153"/>
      <c r="D46" s="121"/>
      <c r="E46" s="154"/>
      <c r="F46" s="155"/>
      <c r="G46" s="120">
        <v>1</v>
      </c>
      <c r="H46" s="121">
        <v>1</v>
      </c>
      <c r="I46" s="100"/>
      <c r="J46" s="100"/>
      <c r="K46" s="100"/>
      <c r="L46" s="100"/>
      <c r="M46" s="100"/>
    </row>
    <row r="47" spans="1:13" ht="14.4" x14ac:dyDescent="0.3">
      <c r="A47" s="113" t="s">
        <v>329</v>
      </c>
      <c r="B47" s="114" t="s">
        <v>373</v>
      </c>
      <c r="C47" s="120"/>
      <c r="D47" s="121"/>
      <c r="E47" s="120"/>
      <c r="F47" s="121"/>
      <c r="G47" s="120">
        <v>1</v>
      </c>
      <c r="H47" s="121">
        <v>1</v>
      </c>
      <c r="I47" s="100"/>
      <c r="J47" s="100"/>
      <c r="K47" s="100"/>
      <c r="L47" s="100"/>
      <c r="M47" s="100"/>
    </row>
    <row r="48" spans="1:13" ht="14.4" x14ac:dyDescent="0.3">
      <c r="A48" s="113" t="s">
        <v>330</v>
      </c>
      <c r="B48" s="114" t="s">
        <v>374</v>
      </c>
      <c r="C48" s="153"/>
      <c r="D48" s="121"/>
      <c r="E48" s="120">
        <v>1</v>
      </c>
      <c r="F48" s="121">
        <v>1</v>
      </c>
      <c r="G48" s="120">
        <v>1</v>
      </c>
      <c r="H48" s="121">
        <v>1</v>
      </c>
      <c r="I48" s="100"/>
      <c r="J48" s="100"/>
      <c r="K48" s="100"/>
      <c r="L48" s="100"/>
      <c r="M48" s="100"/>
    </row>
    <row r="49" spans="1:9" ht="14.4" x14ac:dyDescent="0.3">
      <c r="A49" s="113" t="s">
        <v>331</v>
      </c>
      <c r="B49" s="114" t="s">
        <v>375</v>
      </c>
      <c r="C49" s="147" t="s">
        <v>433</v>
      </c>
      <c r="D49" s="148"/>
      <c r="E49" s="156">
        <v>1</v>
      </c>
      <c r="F49" s="157">
        <v>1</v>
      </c>
      <c r="G49" s="120">
        <v>1</v>
      </c>
      <c r="H49" s="121">
        <v>1</v>
      </c>
      <c r="I49" s="67"/>
    </row>
    <row r="50" spans="1:9" ht="14.4" x14ac:dyDescent="0.3">
      <c r="A50" s="115" t="s">
        <v>332</v>
      </c>
      <c r="B50" s="116" t="s">
        <v>376</v>
      </c>
      <c r="C50" s="133"/>
      <c r="D50" s="134"/>
      <c r="E50" s="131">
        <v>1</v>
      </c>
      <c r="F50" s="132">
        <v>1</v>
      </c>
      <c r="G50" s="131">
        <v>1</v>
      </c>
      <c r="H50" s="132">
        <v>1</v>
      </c>
      <c r="I50" s="71"/>
    </row>
    <row r="51" spans="1:9" ht="14.4" x14ac:dyDescent="0.3">
      <c r="A51" s="100"/>
      <c r="B51" s="101"/>
      <c r="C51" s="103"/>
      <c r="D51" s="103"/>
      <c r="E51" s="103"/>
      <c r="F51" s="103"/>
      <c r="G51" s="104"/>
      <c r="H51" s="104"/>
      <c r="I51" s="71"/>
    </row>
    <row r="52" spans="1:9" ht="14.4" x14ac:dyDescent="0.3">
      <c r="A52" s="100"/>
      <c r="B52" s="101"/>
      <c r="C52" s="100"/>
      <c r="D52" s="100"/>
      <c r="E52" s="100"/>
      <c r="F52" s="100"/>
      <c r="G52" s="103"/>
      <c r="H52" s="103"/>
      <c r="I52" s="71"/>
    </row>
    <row r="53" spans="1:9" ht="14.4" x14ac:dyDescent="0.3">
      <c r="A53" s="68" t="s">
        <v>329</v>
      </c>
      <c r="B53" s="69" t="s">
        <v>334</v>
      </c>
      <c r="C53" s="79" t="s">
        <v>335</v>
      </c>
      <c r="D53" s="70"/>
      <c r="E53" s="71"/>
      <c r="F53" s="80">
        <v>1</v>
      </c>
      <c r="G53" s="71">
        <v>1</v>
      </c>
      <c r="H53" s="70">
        <v>1</v>
      </c>
      <c r="I53" s="71">
        <v>1</v>
      </c>
    </row>
    <row r="54" spans="1:9" ht="14.4" x14ac:dyDescent="0.3">
      <c r="A54" s="68" t="s">
        <v>330</v>
      </c>
      <c r="B54" s="69" t="s">
        <v>336</v>
      </c>
      <c r="C54" s="79" t="s">
        <v>337</v>
      </c>
      <c r="D54" s="70"/>
      <c r="E54" s="71"/>
      <c r="F54" s="70">
        <v>1</v>
      </c>
      <c r="G54" s="81">
        <v>1</v>
      </c>
      <c r="H54" s="70">
        <v>1</v>
      </c>
      <c r="I54" s="71">
        <v>1</v>
      </c>
    </row>
    <row r="55" spans="1:9" ht="14.4" x14ac:dyDescent="0.3">
      <c r="A55" s="68" t="s">
        <v>331</v>
      </c>
      <c r="B55" s="69" t="s">
        <v>338</v>
      </c>
      <c r="C55" s="74"/>
      <c r="D55" s="72"/>
      <c r="E55" s="73"/>
      <c r="F55" s="65" t="s">
        <v>339</v>
      </c>
      <c r="G55" s="66" t="s">
        <v>340</v>
      </c>
      <c r="H55" s="70">
        <v>1</v>
      </c>
      <c r="I55" s="71">
        <v>1</v>
      </c>
    </row>
    <row r="56" spans="1:9" ht="14.4" x14ac:dyDescent="0.3">
      <c r="A56" s="75" t="s">
        <v>332</v>
      </c>
      <c r="B56" s="76" t="s">
        <v>341</v>
      </c>
      <c r="C56" s="82"/>
      <c r="D56" s="77">
        <v>1</v>
      </c>
      <c r="E56" s="78"/>
      <c r="F56" s="83"/>
      <c r="G56" s="84"/>
      <c r="H56" s="77">
        <v>1</v>
      </c>
      <c r="I56" s="78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70612-A3BB-45B0-AD73-0D3FBCC44619}">
  <dimension ref="A1:N52"/>
  <sheetViews>
    <sheetView workbookViewId="0">
      <selection activeCell="K7" sqref="K7"/>
    </sheetView>
  </sheetViews>
  <sheetFormatPr defaultRowHeight="12" x14ac:dyDescent="0.3"/>
  <cols>
    <col min="4" max="4" width="40.42578125" customWidth="1"/>
    <col min="5" max="6" width="24.42578125" bestFit="1" customWidth="1"/>
    <col min="7" max="7" width="23.7109375" bestFit="1" customWidth="1"/>
    <col min="8" max="8" width="24.42578125" bestFit="1" customWidth="1"/>
  </cols>
  <sheetData>
    <row r="1" spans="1:14" ht="14.4" x14ac:dyDescent="0.3">
      <c r="A1" s="104" t="s">
        <v>435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4.4" x14ac:dyDescent="0.3">
      <c r="A2" s="137" t="s">
        <v>438</v>
      </c>
      <c r="B2" s="150"/>
      <c r="C2" s="150"/>
      <c r="D2" s="15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4.4" x14ac:dyDescent="0.3">
      <c r="A3" s="152" t="s">
        <v>380</v>
      </c>
      <c r="B3" s="151"/>
      <c r="C3" s="151"/>
      <c r="D3" s="151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5" spans="1:14" ht="14.4" x14ac:dyDescent="0.3">
      <c r="A5" s="109"/>
      <c r="B5" s="110"/>
      <c r="C5" s="117"/>
      <c r="D5" s="118"/>
      <c r="E5" s="109"/>
      <c r="F5" s="118"/>
      <c r="G5" s="109"/>
      <c r="H5" s="118"/>
      <c r="I5" s="102"/>
      <c r="J5" s="136"/>
      <c r="K5" s="103"/>
      <c r="L5" s="100"/>
      <c r="M5" s="103"/>
      <c r="N5" s="100"/>
    </row>
    <row r="6" spans="1:14" ht="14.4" x14ac:dyDescent="0.3">
      <c r="A6" s="111" t="s">
        <v>418</v>
      </c>
      <c r="B6" s="112"/>
      <c r="C6" s="102"/>
      <c r="D6" s="102"/>
      <c r="E6" s="111" t="s">
        <v>322</v>
      </c>
      <c r="F6" s="128" t="s">
        <v>323</v>
      </c>
      <c r="G6" s="111" t="s">
        <v>324</v>
      </c>
      <c r="H6" s="119" t="s">
        <v>325</v>
      </c>
      <c r="I6" s="102"/>
      <c r="J6" s="102"/>
      <c r="K6" s="103"/>
      <c r="L6" s="100"/>
      <c r="M6" s="103"/>
      <c r="N6" s="104"/>
    </row>
    <row r="7" spans="1:14" ht="14.4" x14ac:dyDescent="0.3">
      <c r="A7" s="113" t="s">
        <v>445</v>
      </c>
      <c r="B7" s="114" t="s">
        <v>436</v>
      </c>
      <c r="C7" s="108"/>
      <c r="D7" s="108"/>
      <c r="E7" s="120"/>
      <c r="F7" s="121"/>
      <c r="G7" s="120">
        <v>1</v>
      </c>
      <c r="H7" s="121">
        <v>1</v>
      </c>
      <c r="I7" s="103"/>
      <c r="J7" s="103"/>
      <c r="K7" s="103"/>
      <c r="L7" s="104"/>
      <c r="M7" s="103"/>
      <c r="N7" s="100"/>
    </row>
    <row r="8" spans="1:14" ht="14.4" x14ac:dyDescent="0.3">
      <c r="A8" s="113" t="s">
        <v>446</v>
      </c>
      <c r="B8" s="114" t="s">
        <v>342</v>
      </c>
      <c r="C8" s="108"/>
      <c r="D8" s="108"/>
      <c r="E8" s="120"/>
      <c r="F8" s="121"/>
      <c r="G8" s="120">
        <v>1</v>
      </c>
      <c r="H8" s="121">
        <v>1</v>
      </c>
      <c r="I8" s="103"/>
      <c r="J8" s="103"/>
      <c r="K8" s="103"/>
      <c r="L8" s="103"/>
      <c r="M8" s="103"/>
      <c r="N8" s="100"/>
    </row>
    <row r="9" spans="1:14" ht="14.4" x14ac:dyDescent="0.3">
      <c r="A9" s="113" t="s">
        <v>447</v>
      </c>
      <c r="B9" s="114" t="s">
        <v>437</v>
      </c>
      <c r="C9" s="120"/>
      <c r="D9" s="121"/>
      <c r="E9" s="120"/>
      <c r="F9" s="121"/>
      <c r="G9" s="120">
        <v>1</v>
      </c>
      <c r="H9" s="121">
        <v>1</v>
      </c>
      <c r="I9" s="102"/>
      <c r="J9" s="103"/>
      <c r="K9" s="103"/>
      <c r="L9" s="103"/>
      <c r="M9" s="103"/>
      <c r="N9" s="103"/>
    </row>
    <row r="10" spans="1:14" ht="14.4" x14ac:dyDescent="0.3">
      <c r="A10" s="113" t="s">
        <v>448</v>
      </c>
      <c r="B10" s="114" t="s">
        <v>343</v>
      </c>
      <c r="C10" s="120"/>
      <c r="D10" s="121"/>
      <c r="E10" s="120"/>
      <c r="F10" s="121"/>
      <c r="G10" s="120">
        <v>1</v>
      </c>
      <c r="H10" s="121">
        <v>1</v>
      </c>
      <c r="I10" s="102"/>
      <c r="J10" s="136"/>
      <c r="K10" s="103"/>
      <c r="L10" s="103"/>
      <c r="M10" s="103"/>
      <c r="N10" s="105"/>
    </row>
    <row r="11" spans="1:14" ht="14.4" x14ac:dyDescent="0.3">
      <c r="A11" s="113" t="s">
        <v>449</v>
      </c>
      <c r="B11" s="114" t="s">
        <v>344</v>
      </c>
      <c r="C11" s="100" t="s">
        <v>439</v>
      </c>
      <c r="D11" s="121"/>
      <c r="E11" s="120">
        <v>1</v>
      </c>
      <c r="F11" s="121">
        <v>1</v>
      </c>
      <c r="G11" s="120">
        <v>1</v>
      </c>
      <c r="H11" s="121">
        <v>1</v>
      </c>
      <c r="I11" s="144"/>
      <c r="J11" s="102"/>
      <c r="K11" s="103"/>
      <c r="L11" s="103"/>
      <c r="M11" s="103"/>
      <c r="N11" s="105"/>
    </row>
    <row r="12" spans="1:14" ht="14.4" x14ac:dyDescent="0.3">
      <c r="A12" s="113" t="s">
        <v>450</v>
      </c>
      <c r="B12" s="114" t="s">
        <v>345</v>
      </c>
      <c r="C12" s="100" t="s">
        <v>420</v>
      </c>
      <c r="D12" s="102"/>
      <c r="E12" s="154"/>
      <c r="F12" s="155"/>
      <c r="G12" s="120">
        <v>1</v>
      </c>
      <c r="H12" s="121">
        <v>1</v>
      </c>
      <c r="I12" s="144"/>
      <c r="J12" s="108"/>
      <c r="K12" s="103"/>
      <c r="L12" s="103"/>
      <c r="M12" s="103"/>
      <c r="N12" s="100"/>
    </row>
    <row r="13" spans="1:14" ht="14.4" x14ac:dyDescent="0.3">
      <c r="A13" s="113" t="s">
        <v>451</v>
      </c>
      <c r="B13" s="114" t="s">
        <v>346</v>
      </c>
      <c r="C13" s="100" t="s">
        <v>440</v>
      </c>
      <c r="D13" s="108"/>
      <c r="E13" s="120">
        <v>1</v>
      </c>
      <c r="F13" s="121">
        <v>1</v>
      </c>
      <c r="G13" s="120">
        <v>1</v>
      </c>
      <c r="H13" s="121">
        <v>1</v>
      </c>
      <c r="I13" s="108"/>
      <c r="J13" s="108"/>
      <c r="K13" s="103"/>
      <c r="L13" s="103"/>
      <c r="M13" s="103"/>
      <c r="N13" s="100"/>
    </row>
    <row r="14" spans="1:14" ht="14.4" x14ac:dyDescent="0.3">
      <c r="A14" s="113" t="s">
        <v>282</v>
      </c>
      <c r="B14" s="114"/>
      <c r="C14" s="158" t="s">
        <v>444</v>
      </c>
      <c r="D14" s="121"/>
      <c r="E14" s="120"/>
      <c r="F14" s="121"/>
      <c r="G14" s="120"/>
      <c r="H14" s="121"/>
      <c r="I14" s="108"/>
      <c r="J14" s="108"/>
      <c r="K14" s="103"/>
      <c r="L14" s="103"/>
      <c r="M14" s="103"/>
      <c r="N14" s="100"/>
    </row>
    <row r="15" spans="1:14" ht="14.4" x14ac:dyDescent="0.3">
      <c r="A15" s="113"/>
      <c r="B15" s="114"/>
      <c r="C15" s="113"/>
      <c r="D15" s="123"/>
      <c r="E15" s="113"/>
      <c r="F15" s="123"/>
      <c r="G15" s="113"/>
      <c r="H15" s="123"/>
      <c r="I15" s="108"/>
      <c r="J15" s="100"/>
      <c r="K15" s="106"/>
      <c r="L15" s="106"/>
      <c r="M15" s="103"/>
      <c r="N15" s="100"/>
    </row>
    <row r="16" spans="1:14" ht="14.4" x14ac:dyDescent="0.3">
      <c r="A16" s="111" t="s">
        <v>425</v>
      </c>
      <c r="B16" s="112"/>
      <c r="C16" s="122"/>
      <c r="D16" s="124"/>
      <c r="E16" s="111" t="s">
        <v>348</v>
      </c>
      <c r="F16" s="128" t="s">
        <v>333</v>
      </c>
      <c r="G16" s="111" t="s">
        <v>324</v>
      </c>
      <c r="H16" s="119" t="s">
        <v>325</v>
      </c>
      <c r="I16" s="102"/>
      <c r="J16" s="136"/>
      <c r="K16" s="104"/>
      <c r="L16" s="104"/>
      <c r="M16" s="107"/>
      <c r="N16" s="104"/>
    </row>
    <row r="17" spans="1:13" ht="14.4" x14ac:dyDescent="0.3">
      <c r="A17" s="113" t="s">
        <v>445</v>
      </c>
      <c r="B17" s="114">
        <v>45107</v>
      </c>
      <c r="C17" s="137" t="s">
        <v>381</v>
      </c>
      <c r="D17" s="138"/>
      <c r="E17" s="142">
        <v>1</v>
      </c>
      <c r="F17" s="143">
        <v>1</v>
      </c>
      <c r="G17" s="120">
        <v>1</v>
      </c>
      <c r="H17" s="121">
        <v>1</v>
      </c>
      <c r="I17" s="102"/>
      <c r="J17" s="102"/>
      <c r="K17" s="103"/>
      <c r="L17" s="103"/>
      <c r="M17" s="103"/>
    </row>
    <row r="18" spans="1:13" ht="14.4" x14ac:dyDescent="0.3">
      <c r="A18" s="113" t="s">
        <v>446</v>
      </c>
      <c r="B18" s="114" t="s">
        <v>349</v>
      </c>
      <c r="C18" s="120"/>
      <c r="D18" s="125"/>
      <c r="E18" s="140"/>
      <c r="F18" s="141"/>
      <c r="G18" s="120">
        <v>1</v>
      </c>
      <c r="H18" s="121">
        <v>1</v>
      </c>
      <c r="I18" s="108"/>
      <c r="J18" s="108"/>
      <c r="K18" s="103"/>
      <c r="L18" s="103"/>
      <c r="M18" s="103"/>
    </row>
    <row r="19" spans="1:13" ht="14.4" x14ac:dyDescent="0.3">
      <c r="A19" s="113" t="s">
        <v>447</v>
      </c>
      <c r="B19" s="114" t="s">
        <v>350</v>
      </c>
      <c r="C19" s="120"/>
      <c r="D19" s="121"/>
      <c r="E19" s="120"/>
      <c r="F19" s="121"/>
      <c r="G19" s="120">
        <v>1</v>
      </c>
      <c r="H19" s="121">
        <v>1</v>
      </c>
      <c r="I19" s="108"/>
      <c r="J19" s="108"/>
      <c r="K19" s="103"/>
      <c r="L19" s="103"/>
      <c r="M19" s="103"/>
    </row>
    <row r="20" spans="1:13" ht="14.4" x14ac:dyDescent="0.3">
      <c r="A20" s="113" t="s">
        <v>448</v>
      </c>
      <c r="B20" s="114" t="s">
        <v>351</v>
      </c>
      <c r="C20" s="122"/>
      <c r="D20" s="123"/>
      <c r="E20" s="120"/>
      <c r="F20" s="121"/>
      <c r="G20" s="120">
        <v>1</v>
      </c>
      <c r="H20" s="121">
        <v>1</v>
      </c>
      <c r="I20" s="108"/>
      <c r="J20" s="108"/>
      <c r="K20" s="103"/>
      <c r="L20" s="103"/>
      <c r="M20" s="103"/>
    </row>
    <row r="21" spans="1:13" ht="14.4" x14ac:dyDescent="0.3">
      <c r="A21" s="113" t="s">
        <v>449</v>
      </c>
      <c r="B21" s="114" t="s">
        <v>352</v>
      </c>
      <c r="C21" s="122"/>
      <c r="D21" s="124"/>
      <c r="E21" s="120">
        <v>1</v>
      </c>
      <c r="F21" s="121">
        <v>1</v>
      </c>
      <c r="G21" s="120">
        <v>1</v>
      </c>
      <c r="H21" s="121">
        <v>1</v>
      </c>
      <c r="I21" s="108"/>
      <c r="J21" s="108"/>
      <c r="K21" s="103"/>
      <c r="L21" s="103"/>
      <c r="M21" s="103"/>
    </row>
    <row r="22" spans="1:13" ht="14.4" x14ac:dyDescent="0.3">
      <c r="A22" s="113" t="s">
        <v>450</v>
      </c>
      <c r="B22" s="114" t="s">
        <v>353</v>
      </c>
      <c r="C22" s="137" t="s">
        <v>441</v>
      </c>
      <c r="D22" s="139"/>
      <c r="E22" s="142">
        <v>1</v>
      </c>
      <c r="F22" s="143">
        <v>1</v>
      </c>
      <c r="G22" s="120">
        <v>1</v>
      </c>
      <c r="H22" s="121">
        <v>1</v>
      </c>
      <c r="I22" s="126"/>
      <c r="J22" s="103"/>
      <c r="K22" s="103"/>
      <c r="L22" s="103"/>
      <c r="M22" s="103"/>
    </row>
    <row r="23" spans="1:13" ht="14.4" x14ac:dyDescent="0.3">
      <c r="A23" s="113" t="s">
        <v>451</v>
      </c>
      <c r="B23" s="114" t="s">
        <v>354</v>
      </c>
      <c r="C23" s="145"/>
      <c r="D23" s="146"/>
      <c r="E23" s="120">
        <v>1</v>
      </c>
      <c r="F23" s="121">
        <v>1</v>
      </c>
      <c r="G23" s="120">
        <v>1</v>
      </c>
      <c r="H23" s="121">
        <v>1</v>
      </c>
      <c r="I23" s="103"/>
      <c r="J23" s="103"/>
      <c r="K23" s="103"/>
      <c r="L23" s="103"/>
      <c r="M23" s="103"/>
    </row>
    <row r="24" spans="1:13" ht="14.4" x14ac:dyDescent="0.3">
      <c r="A24" s="113"/>
      <c r="B24" s="114"/>
      <c r="C24" s="126"/>
      <c r="D24" s="123"/>
      <c r="E24" s="120"/>
      <c r="F24" s="121"/>
      <c r="G24" s="113"/>
      <c r="H24" s="123"/>
      <c r="I24" s="100"/>
      <c r="J24" s="100"/>
      <c r="K24" s="100"/>
      <c r="L24" s="100"/>
      <c r="M24" s="103"/>
    </row>
    <row r="25" spans="1:13" ht="14.4" x14ac:dyDescent="0.3">
      <c r="A25" s="111" t="s">
        <v>428</v>
      </c>
      <c r="B25" s="112"/>
      <c r="C25" s="126"/>
      <c r="D25" s="119"/>
      <c r="E25" s="111" t="s">
        <v>348</v>
      </c>
      <c r="F25" s="128" t="s">
        <v>333</v>
      </c>
      <c r="G25" s="111" t="s">
        <v>324</v>
      </c>
      <c r="H25" s="119" t="s">
        <v>325</v>
      </c>
      <c r="I25" s="126"/>
      <c r="J25" s="104"/>
      <c r="K25" s="104"/>
      <c r="L25" s="104"/>
      <c r="M25" s="107"/>
    </row>
    <row r="26" spans="1:13" ht="14.4" x14ac:dyDescent="0.3">
      <c r="A26" s="113" t="s">
        <v>445</v>
      </c>
      <c r="B26" s="114" t="s">
        <v>355</v>
      </c>
      <c r="C26" s="120"/>
      <c r="D26" s="121"/>
      <c r="E26" s="120"/>
      <c r="F26" s="121"/>
      <c r="G26" s="120">
        <v>1</v>
      </c>
      <c r="H26" s="121">
        <v>1</v>
      </c>
      <c r="I26" s="103"/>
      <c r="J26" s="103"/>
      <c r="K26" s="103"/>
      <c r="L26" s="103"/>
      <c r="M26" s="103"/>
    </row>
    <row r="27" spans="1:13" ht="14.4" x14ac:dyDescent="0.3">
      <c r="A27" s="113" t="s">
        <v>446</v>
      </c>
      <c r="B27" s="114">
        <v>45115</v>
      </c>
      <c r="C27" s="153"/>
      <c r="D27" s="121"/>
      <c r="E27" s="154"/>
      <c r="F27" s="155"/>
      <c r="G27" s="120">
        <v>1</v>
      </c>
      <c r="H27" s="121">
        <v>1</v>
      </c>
      <c r="I27" s="126"/>
      <c r="J27" s="103"/>
      <c r="K27" s="103"/>
      <c r="L27" s="103"/>
      <c r="M27" s="103"/>
    </row>
    <row r="28" spans="1:13" ht="14.4" x14ac:dyDescent="0.3">
      <c r="A28" s="113" t="s">
        <v>447</v>
      </c>
      <c r="B28" s="114">
        <v>45116</v>
      </c>
      <c r="C28" s="120"/>
      <c r="D28" s="121"/>
      <c r="E28" s="120"/>
      <c r="F28" s="121"/>
      <c r="G28" s="120">
        <v>1</v>
      </c>
      <c r="H28" s="121">
        <v>1</v>
      </c>
      <c r="I28" s="103"/>
      <c r="J28" s="103"/>
      <c r="K28" s="103"/>
      <c r="L28" s="103"/>
      <c r="M28" s="103"/>
    </row>
    <row r="29" spans="1:13" ht="14.4" x14ac:dyDescent="0.3">
      <c r="A29" s="113" t="s">
        <v>448</v>
      </c>
      <c r="B29" s="114">
        <v>45117</v>
      </c>
      <c r="C29" s="120"/>
      <c r="D29" s="121"/>
      <c r="E29" s="120"/>
      <c r="F29" s="121"/>
      <c r="G29" s="120">
        <v>1</v>
      </c>
      <c r="H29" s="121">
        <v>1</v>
      </c>
      <c r="I29" s="103"/>
      <c r="J29" s="103"/>
      <c r="K29" s="103"/>
      <c r="L29" s="103"/>
      <c r="M29" s="103"/>
    </row>
    <row r="30" spans="1:13" ht="14.4" x14ac:dyDescent="0.3">
      <c r="A30" s="113" t="s">
        <v>449</v>
      </c>
      <c r="B30" s="114" t="s">
        <v>359</v>
      </c>
      <c r="C30" s="120"/>
      <c r="D30" s="121"/>
      <c r="E30" s="120">
        <v>1</v>
      </c>
      <c r="F30" s="121">
        <v>1</v>
      </c>
      <c r="G30" s="120">
        <v>1</v>
      </c>
      <c r="H30" s="121">
        <v>1</v>
      </c>
      <c r="I30" s="103"/>
      <c r="J30" s="103"/>
      <c r="K30" s="103"/>
      <c r="L30" s="103"/>
      <c r="M30" s="103"/>
    </row>
    <row r="31" spans="1:13" ht="14.4" x14ac:dyDescent="0.3">
      <c r="A31" s="113" t="s">
        <v>450</v>
      </c>
      <c r="B31" s="114" t="s">
        <v>360</v>
      </c>
      <c r="C31" s="153"/>
      <c r="D31" s="121"/>
      <c r="E31" s="120"/>
      <c r="F31" s="121"/>
      <c r="G31" s="120">
        <v>1</v>
      </c>
      <c r="H31" s="121">
        <v>1</v>
      </c>
      <c r="I31" s="103"/>
      <c r="J31" s="103"/>
      <c r="K31" s="103"/>
      <c r="L31" s="103"/>
      <c r="M31" s="103"/>
    </row>
    <row r="32" spans="1:13" ht="14.4" x14ac:dyDescent="0.3">
      <c r="A32" s="113" t="s">
        <v>451</v>
      </c>
      <c r="B32" s="114" t="s">
        <v>361</v>
      </c>
      <c r="C32" s="160" t="s">
        <v>443</v>
      </c>
      <c r="D32" s="148"/>
      <c r="E32" s="120">
        <v>1</v>
      </c>
      <c r="F32" s="121">
        <v>1</v>
      </c>
      <c r="G32" s="120">
        <v>1</v>
      </c>
      <c r="H32" s="121">
        <v>1</v>
      </c>
      <c r="I32" s="103"/>
      <c r="J32" s="103"/>
      <c r="K32" s="103"/>
      <c r="L32" s="103"/>
      <c r="M32" s="103"/>
    </row>
    <row r="33" spans="1:13" ht="14.4" x14ac:dyDescent="0.3">
      <c r="A33" s="113"/>
      <c r="B33" s="114"/>
      <c r="C33" s="161" t="s">
        <v>382</v>
      </c>
      <c r="D33" s="159"/>
      <c r="E33" s="120"/>
      <c r="F33" s="121"/>
      <c r="G33" s="113"/>
      <c r="H33" s="123"/>
      <c r="I33" s="100"/>
      <c r="J33" s="100"/>
      <c r="K33" s="100"/>
      <c r="L33" s="100"/>
      <c r="M33" s="103"/>
    </row>
    <row r="34" spans="1:13" ht="14.4" x14ac:dyDescent="0.3">
      <c r="A34" s="111" t="s">
        <v>431</v>
      </c>
      <c r="B34" s="112"/>
      <c r="C34" s="126"/>
      <c r="D34" s="135"/>
      <c r="E34" s="111" t="s">
        <v>348</v>
      </c>
      <c r="F34" s="128" t="s">
        <v>333</v>
      </c>
      <c r="G34" s="111" t="s">
        <v>324</v>
      </c>
      <c r="H34" s="119" t="s">
        <v>325</v>
      </c>
      <c r="I34" s="104"/>
      <c r="J34" s="104"/>
      <c r="K34" s="104"/>
      <c r="L34" s="104"/>
      <c r="M34" s="107"/>
    </row>
    <row r="35" spans="1:13" ht="14.4" x14ac:dyDescent="0.3">
      <c r="A35" s="113" t="s">
        <v>445</v>
      </c>
      <c r="B35" s="114" t="s">
        <v>362</v>
      </c>
      <c r="C35" s="120"/>
      <c r="D35" s="121"/>
      <c r="E35" s="120"/>
      <c r="F35" s="121"/>
      <c r="G35" s="120">
        <v>1</v>
      </c>
      <c r="H35" s="121">
        <v>1</v>
      </c>
      <c r="I35" s="103"/>
      <c r="J35" s="103"/>
      <c r="K35" s="103"/>
      <c r="L35" s="103"/>
      <c r="M35" s="103"/>
    </row>
    <row r="36" spans="1:13" ht="14.4" x14ac:dyDescent="0.3">
      <c r="A36" s="113" t="s">
        <v>446</v>
      </c>
      <c r="B36" s="114" t="s">
        <v>363</v>
      </c>
      <c r="C36" s="120"/>
      <c r="D36" s="121"/>
      <c r="E36" s="120"/>
      <c r="F36" s="121"/>
      <c r="G36" s="120">
        <v>1</v>
      </c>
      <c r="H36" s="121">
        <v>1</v>
      </c>
      <c r="I36" s="103"/>
      <c r="J36" s="103"/>
      <c r="K36" s="103"/>
      <c r="L36" s="103"/>
      <c r="M36" s="103"/>
    </row>
    <row r="37" spans="1:13" ht="14.4" x14ac:dyDescent="0.3">
      <c r="A37" s="113" t="s">
        <v>447</v>
      </c>
      <c r="B37" s="114" t="s">
        <v>364</v>
      </c>
      <c r="C37" s="120"/>
      <c r="D37" s="121"/>
      <c r="E37" s="120"/>
      <c r="F37" s="121"/>
      <c r="G37" s="120">
        <v>1</v>
      </c>
      <c r="H37" s="121">
        <v>1</v>
      </c>
      <c r="I37" s="103"/>
      <c r="J37" s="103"/>
      <c r="K37" s="103"/>
      <c r="L37" s="103"/>
      <c r="M37" s="103"/>
    </row>
    <row r="38" spans="1:13" ht="14.4" x14ac:dyDescent="0.3">
      <c r="A38" s="113" t="s">
        <v>448</v>
      </c>
      <c r="B38" s="114" t="s">
        <v>365</v>
      </c>
      <c r="C38" s="120"/>
      <c r="D38" s="121"/>
      <c r="E38" s="120"/>
      <c r="F38" s="121"/>
      <c r="G38" s="120">
        <v>1</v>
      </c>
      <c r="H38" s="121">
        <v>1</v>
      </c>
      <c r="I38" s="103"/>
      <c r="J38" s="103"/>
      <c r="K38" s="103"/>
      <c r="L38" s="103"/>
      <c r="M38" s="103"/>
    </row>
    <row r="39" spans="1:13" ht="14.4" x14ac:dyDescent="0.3">
      <c r="A39" s="113" t="s">
        <v>449</v>
      </c>
      <c r="B39" s="114">
        <v>45125</v>
      </c>
      <c r="C39" s="120"/>
      <c r="D39" s="121"/>
      <c r="E39" s="120">
        <v>1</v>
      </c>
      <c r="F39" s="121">
        <v>1</v>
      </c>
      <c r="G39" s="120">
        <v>1</v>
      </c>
      <c r="H39" s="121">
        <v>1</v>
      </c>
      <c r="I39" s="103"/>
      <c r="J39" s="103"/>
      <c r="K39" s="103"/>
      <c r="L39" s="103"/>
      <c r="M39" s="103"/>
    </row>
    <row r="40" spans="1:13" ht="14.4" x14ac:dyDescent="0.3">
      <c r="A40" s="113" t="s">
        <v>450</v>
      </c>
      <c r="B40" s="114" t="s">
        <v>367</v>
      </c>
      <c r="C40" s="129"/>
      <c r="D40" s="127"/>
      <c r="E40" s="120"/>
      <c r="F40" s="121"/>
      <c r="G40" s="120">
        <v>1</v>
      </c>
      <c r="H40" s="121">
        <v>1</v>
      </c>
      <c r="I40" s="103"/>
      <c r="J40" s="103"/>
      <c r="K40" s="103"/>
      <c r="L40" s="103"/>
      <c r="M40" s="103"/>
    </row>
    <row r="41" spans="1:13" ht="14.4" x14ac:dyDescent="0.3">
      <c r="A41" s="113" t="s">
        <v>451</v>
      </c>
      <c r="B41" s="101">
        <v>45127</v>
      </c>
      <c r="C41" s="129"/>
      <c r="D41" s="149"/>
      <c r="E41" s="120">
        <v>1</v>
      </c>
      <c r="F41" s="121">
        <v>1</v>
      </c>
      <c r="G41" s="120">
        <v>1</v>
      </c>
      <c r="H41" s="121">
        <v>1</v>
      </c>
      <c r="I41" s="126"/>
      <c r="J41" s="103"/>
      <c r="K41" s="103"/>
      <c r="L41" s="103"/>
      <c r="M41" s="103"/>
    </row>
    <row r="42" spans="1:13" ht="14.4" x14ac:dyDescent="0.3">
      <c r="A42" s="113"/>
      <c r="B42" s="114"/>
      <c r="C42" s="126"/>
      <c r="D42" s="123"/>
      <c r="E42" s="120"/>
      <c r="F42" s="121"/>
      <c r="G42" s="113"/>
      <c r="H42" s="123"/>
      <c r="I42" s="100"/>
      <c r="J42" s="100"/>
      <c r="K42" s="100"/>
      <c r="L42" s="100"/>
      <c r="M42" s="100"/>
    </row>
    <row r="43" spans="1:13" ht="14.4" x14ac:dyDescent="0.3">
      <c r="A43" s="111" t="s">
        <v>432</v>
      </c>
      <c r="B43" s="112"/>
      <c r="C43" s="126"/>
      <c r="D43" s="135"/>
      <c r="E43" s="111" t="s">
        <v>348</v>
      </c>
      <c r="F43" s="128" t="s">
        <v>333</v>
      </c>
      <c r="G43" s="111" t="s">
        <v>324</v>
      </c>
      <c r="H43" s="119" t="s">
        <v>325</v>
      </c>
      <c r="I43" s="100"/>
      <c r="J43" s="100"/>
      <c r="K43" s="100"/>
      <c r="L43" s="100"/>
      <c r="M43" s="100"/>
    </row>
    <row r="44" spans="1:13" ht="14.4" x14ac:dyDescent="0.3">
      <c r="A44" s="113" t="s">
        <v>445</v>
      </c>
      <c r="B44" s="114" t="s">
        <v>369</v>
      </c>
      <c r="C44" s="120"/>
      <c r="D44" s="130"/>
      <c r="E44" s="120"/>
      <c r="F44" s="121"/>
      <c r="G44" s="120">
        <v>1</v>
      </c>
      <c r="H44" s="121">
        <v>1</v>
      </c>
      <c r="I44" s="100"/>
      <c r="J44" s="100"/>
      <c r="K44" s="100"/>
      <c r="L44" s="100"/>
      <c r="M44" s="100"/>
    </row>
    <row r="45" spans="1:13" ht="14.4" x14ac:dyDescent="0.3">
      <c r="A45" s="113" t="s">
        <v>446</v>
      </c>
      <c r="B45" s="114" t="s">
        <v>370</v>
      </c>
      <c r="C45" s="120"/>
      <c r="D45" s="121"/>
      <c r="E45" s="120"/>
      <c r="F45" s="121"/>
      <c r="G45" s="120">
        <v>1</v>
      </c>
      <c r="H45" s="121">
        <v>1</v>
      </c>
      <c r="I45" s="100"/>
      <c r="J45" s="100"/>
      <c r="K45" s="100"/>
      <c r="L45" s="100"/>
      <c r="M45" s="100"/>
    </row>
    <row r="46" spans="1:13" ht="14.4" x14ac:dyDescent="0.3">
      <c r="A46" s="113" t="s">
        <v>447</v>
      </c>
      <c r="B46" s="114" t="s">
        <v>371</v>
      </c>
      <c r="C46" s="153"/>
      <c r="D46" s="121"/>
      <c r="E46" s="154"/>
      <c r="F46" s="155"/>
      <c r="G46" s="120">
        <v>1</v>
      </c>
      <c r="H46" s="121">
        <v>1</v>
      </c>
      <c r="I46" s="100"/>
      <c r="J46" s="100"/>
      <c r="K46" s="100"/>
      <c r="L46" s="100"/>
      <c r="M46" s="100"/>
    </row>
    <row r="47" spans="1:13" ht="14.4" x14ac:dyDescent="0.3">
      <c r="A47" s="113" t="s">
        <v>448</v>
      </c>
      <c r="B47" s="114" t="s">
        <v>372</v>
      </c>
      <c r="C47" s="120"/>
      <c r="D47" s="121"/>
      <c r="E47" s="120"/>
      <c r="F47" s="121"/>
      <c r="G47" s="120">
        <v>1</v>
      </c>
      <c r="H47" s="121">
        <v>1</v>
      </c>
      <c r="I47" s="100"/>
      <c r="J47" s="100"/>
      <c r="K47" s="100"/>
      <c r="L47" s="100"/>
      <c r="M47" s="100"/>
    </row>
    <row r="48" spans="1:13" ht="14.4" x14ac:dyDescent="0.3">
      <c r="A48" s="113" t="s">
        <v>449</v>
      </c>
      <c r="B48" s="114" t="s">
        <v>373</v>
      </c>
      <c r="C48" s="153"/>
      <c r="D48" s="121"/>
      <c r="E48" s="120">
        <v>1</v>
      </c>
      <c r="F48" s="121">
        <v>1</v>
      </c>
      <c r="G48" s="120">
        <v>1</v>
      </c>
      <c r="H48" s="121">
        <v>1</v>
      </c>
      <c r="I48" s="100"/>
      <c r="J48" s="100"/>
      <c r="K48" s="100"/>
      <c r="L48" s="100"/>
      <c r="M48" s="100"/>
    </row>
    <row r="49" spans="1:8" ht="14.4" x14ac:dyDescent="0.3">
      <c r="A49" s="113" t="s">
        <v>450</v>
      </c>
      <c r="B49" s="114" t="s">
        <v>374</v>
      </c>
      <c r="C49" s="147" t="s">
        <v>442</v>
      </c>
      <c r="D49" s="148"/>
      <c r="E49" s="156">
        <v>1</v>
      </c>
      <c r="F49" s="157">
        <v>1</v>
      </c>
      <c r="G49" s="120">
        <v>1</v>
      </c>
      <c r="H49" s="121">
        <v>1</v>
      </c>
    </row>
    <row r="50" spans="1:8" ht="14.4" x14ac:dyDescent="0.3">
      <c r="A50" s="113" t="s">
        <v>451</v>
      </c>
      <c r="B50" s="116" t="s">
        <v>375</v>
      </c>
      <c r="C50" s="133"/>
      <c r="D50" s="134"/>
      <c r="E50" s="131">
        <v>1</v>
      </c>
      <c r="F50" s="132">
        <v>1</v>
      </c>
      <c r="G50" s="131">
        <v>1</v>
      </c>
      <c r="H50" s="132">
        <v>1</v>
      </c>
    </row>
    <row r="51" spans="1:8" ht="14.4" x14ac:dyDescent="0.3">
      <c r="A51" s="100"/>
      <c r="B51" s="101"/>
      <c r="C51" s="103"/>
      <c r="D51" s="103"/>
      <c r="E51" s="103"/>
      <c r="F51" s="103"/>
      <c r="G51" s="104"/>
      <c r="H51" s="104"/>
    </row>
    <row r="52" spans="1:8" ht="14.4" x14ac:dyDescent="0.3">
      <c r="A52" s="100"/>
      <c r="B52" s="101"/>
      <c r="C52" s="100"/>
      <c r="D52" s="100"/>
      <c r="E52" s="100"/>
      <c r="F52" s="100"/>
      <c r="G52" s="103"/>
      <c r="H52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Timetable and rotations</vt:lpstr>
      <vt:lpstr>2024</vt:lpstr>
      <vt:lpstr>2025</vt:lpstr>
      <vt:lpstr>2026</vt:lpstr>
      <vt:lpstr>Special 2024</vt:lpstr>
      <vt:lpstr>Special 2025</vt:lpstr>
      <vt:lpstr>'2024'!Print_Area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Vuoden 2024 kalenteri, jossa näkyvät juhlapäivät ja viikkonumerot</dc:title>
  <dc:subject/>
  <dc:creator>Viikkonumero.fi</dc:creator>
  <cp:keywords/>
  <dc:description/>
  <cp:lastModifiedBy>Ruutu Elo</cp:lastModifiedBy>
  <dcterms:created xsi:type="dcterms:W3CDTF">2023-10-18T07:46:10Z</dcterms:created>
  <dcterms:modified xsi:type="dcterms:W3CDTF">2023-11-03T07:53:57Z</dcterms:modified>
  <cp:category/>
</cp:coreProperties>
</file>